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tabRatio="596" activeTab="2"/>
  </bookViews>
  <sheets>
    <sheet name="1 курс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<sst xmlns="http://schemas.openxmlformats.org/spreadsheetml/2006/main" count="316" uniqueCount="175">
  <si>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</si>
  <si>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</si>
  <si>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</si>
  <si>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</si>
  <si>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</si>
  <si>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</si>
  <si>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</si>
  <si>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</si>
  <si>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</si>
  <si>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</si>
  <si>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</si>
  <si>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</si>
  <si>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Август</t>
  </si>
  <si>
    <t>Всего часов</t>
  </si>
  <si>
    <t>Иностранный язык</t>
  </si>
  <si>
    <t>Физическая культура</t>
  </si>
  <si>
    <t>ОП.02</t>
  </si>
  <si>
    <t>ОП.00</t>
  </si>
  <si>
    <t>ПМ.02</t>
  </si>
  <si>
    <t>Э</t>
  </si>
  <si>
    <t>18э</t>
  </si>
  <si>
    <t>Общий гуманитарный и социально- экономический цикл</t>
  </si>
  <si>
    <t>ОГСЭ.00</t>
  </si>
  <si>
    <t>ОГСЭ.02</t>
  </si>
  <si>
    <t>ОГСЭ.03</t>
  </si>
  <si>
    <t>ОГСЭ.04</t>
  </si>
  <si>
    <t>ЕН.00</t>
  </si>
  <si>
    <t>ЕН.01</t>
  </si>
  <si>
    <t>Основы философии</t>
  </si>
  <si>
    <t>Математический и общий естественнонаучный цикл</t>
  </si>
  <si>
    <t>ОГСЭ.01</t>
  </si>
  <si>
    <t>ОП.01</t>
  </si>
  <si>
    <t>ОП.03</t>
  </si>
  <si>
    <t>ПМ.01</t>
  </si>
  <si>
    <t>МДК.01.02</t>
  </si>
  <si>
    <t>Общепрофессинальные дисциплины</t>
  </si>
  <si>
    <t>ОП.04</t>
  </si>
  <si>
    <t>ОП.05</t>
  </si>
  <si>
    <t>История</t>
  </si>
  <si>
    <t>ЕН.02</t>
  </si>
  <si>
    <t>МДК.02.01</t>
  </si>
  <si>
    <t>МДК.02.02</t>
  </si>
  <si>
    <t>УП.02</t>
  </si>
  <si>
    <t>МДК.01.01</t>
  </si>
  <si>
    <t>36э</t>
  </si>
  <si>
    <t>Общепрофессиональные дисциплины</t>
  </si>
  <si>
    <t>Безопасность жизнедеятельности</t>
  </si>
  <si>
    <t>ПМ.03</t>
  </si>
  <si>
    <t>УП.03</t>
  </si>
  <si>
    <t>Эк</t>
  </si>
  <si>
    <t>Элементы высшей математики</t>
  </si>
  <si>
    <t>Элементы математической логики</t>
  </si>
  <si>
    <t>Основы архитектуры, устройство и функционирование вычислительных систем</t>
  </si>
  <si>
    <t>Операционные системы</t>
  </si>
  <si>
    <t>Основы алгоритмизации и программирование</t>
  </si>
  <si>
    <t>Выполнение работ по рабочей профессии</t>
  </si>
  <si>
    <t>МДК.01.03</t>
  </si>
  <si>
    <t>Технические средства информатизации</t>
  </si>
  <si>
    <t>ПП.03</t>
  </si>
  <si>
    <t>Математический и общий естественно-научный цикл</t>
  </si>
  <si>
    <t>Теория вероятностей и математической статистики</t>
  </si>
  <si>
    <t>Метрология, стандартизация, сертификация и технического документоведение</t>
  </si>
  <si>
    <t>Устройство и функционирование информационной системы</t>
  </si>
  <si>
    <t>Основы проектирования баз данных</t>
  </si>
  <si>
    <t>Участие в разработке информационной системы</t>
  </si>
  <si>
    <t>Информационные технологии и платформы разработки информационных систем</t>
  </si>
  <si>
    <t>Управление проектами</t>
  </si>
  <si>
    <t>Компьютерные сети</t>
  </si>
  <si>
    <t>ОП.06</t>
  </si>
  <si>
    <t>Эксплуатация и модификация информационных систем</t>
  </si>
  <si>
    <t>Эксплуатация информационных систем</t>
  </si>
  <si>
    <t>Методы и средства проектирования информационных систем</t>
  </si>
  <si>
    <t>36/72</t>
  </si>
  <si>
    <t>/180</t>
  </si>
  <si>
    <t>/48</t>
  </si>
  <si>
    <t>48/</t>
  </si>
  <si>
    <t>32/31</t>
  </si>
  <si>
    <t>80/80</t>
  </si>
  <si>
    <t>/64</t>
  </si>
  <si>
    <t>26/64</t>
  </si>
  <si>
    <t>/84</t>
  </si>
  <si>
    <t>МДК 03.01Технология выполнения работ по рабочей профессии "Оператор электронно-вычислительных и вычислительных машин"</t>
  </si>
  <si>
    <t>3 курс 2015 - 2016</t>
  </si>
  <si>
    <t>32/43</t>
  </si>
  <si>
    <t>64/</t>
  </si>
  <si>
    <t>32/</t>
  </si>
  <si>
    <t>54/</t>
  </si>
  <si>
    <t>64/60</t>
  </si>
  <si>
    <t>92/</t>
  </si>
  <si>
    <t>20/48</t>
  </si>
  <si>
    <t>80/178</t>
  </si>
  <si>
    <t>/112</t>
  </si>
  <si>
    <t>/70</t>
  </si>
  <si>
    <t>70/136</t>
  </si>
  <si>
    <t>36/36</t>
  </si>
  <si>
    <t>Июль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</si>
  <si>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</si>
  <si>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</si>
  <si>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</si>
  <si>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ЕН.04</t>
  </si>
  <si>
    <t xml:space="preserve">Информатика  </t>
  </si>
  <si>
    <t>30/30</t>
  </si>
  <si>
    <t>120/</t>
  </si>
  <si>
    <t>120/80</t>
  </si>
  <si>
    <t>88/46</t>
  </si>
  <si>
    <t>/120</t>
  </si>
  <si>
    <t>27 авг - 1 сен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</si>
  <si>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</si>
  <si>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</si>
  <si>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</si>
  <si>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</si>
  <si>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</si>
  <si>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</si>
  <si>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</si>
  <si>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</si>
  <si>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</si>
  <si>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</si>
  <si>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</si>
  <si>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</si>
  <si>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</si>
  <si>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</si>
  <si>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</si>
  <si>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</si>
  <si>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</si>
  <si>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</si>
  <si>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</si>
  <si>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2019 - 2020 учебный год, группа 304 - ИС</t>
  </si>
  <si>
    <t>2019 - 2020 учебный год, группа 204 - ИС</t>
  </si>
  <si>
    <t>2019 - 2020 учебный год, группа 104 - ИС</t>
  </si>
  <si>
    <t>Номера календарных недель</t>
  </si>
  <si>
    <t>Порядковые номера  недель учебного процесса</t>
  </si>
  <si>
    <t>1 курс</t>
  </si>
  <si>
    <t>Общеобразовательный цикл</t>
  </si>
  <si>
    <t>ОДБ.01</t>
  </si>
  <si>
    <t>Русский язык</t>
  </si>
  <si>
    <t>обязательная</t>
  </si>
  <si>
    <t>34/44</t>
  </si>
  <si>
    <t>самостоятельная</t>
  </si>
  <si>
    <t>17/22</t>
  </si>
  <si>
    <t>ОДБ.02</t>
  </si>
  <si>
    <t>Литература</t>
  </si>
  <si>
    <t>51/66</t>
  </si>
  <si>
    <t>25/33</t>
  </si>
  <si>
    <t>ОДБ.03</t>
  </si>
  <si>
    <t>ОДБ.04</t>
  </si>
  <si>
    <t>ОДБ.05</t>
  </si>
  <si>
    <t>Обществознание( включая экономику и право)</t>
  </si>
  <si>
    <t>/117</t>
  </si>
  <si>
    <t>/59</t>
  </si>
  <si>
    <t>ОДБ.06</t>
  </si>
  <si>
    <t>Химия</t>
  </si>
  <si>
    <t>ОДБ.07</t>
  </si>
  <si>
    <t>Биология</t>
  </si>
  <si>
    <t>ОДБ.08</t>
  </si>
  <si>
    <t>26/33</t>
  </si>
  <si>
    <t>ОДБ.09</t>
  </si>
  <si>
    <t>ОБЖ</t>
  </si>
  <si>
    <t>70/-</t>
  </si>
  <si>
    <t>35/-</t>
  </si>
  <si>
    <t>ОДБ.10</t>
  </si>
  <si>
    <t xml:space="preserve">Астрономия </t>
  </si>
  <si>
    <t>/34</t>
  </si>
  <si>
    <t>/17</t>
  </si>
  <si>
    <t>ОДП.01</t>
  </si>
  <si>
    <t>Математика</t>
  </si>
  <si>
    <t>136/154</t>
  </si>
  <si>
    <t>68/77</t>
  </si>
  <si>
    <t>ОДП.02</t>
  </si>
  <si>
    <t>Физика</t>
  </si>
  <si>
    <t>66/69</t>
  </si>
  <si>
    <t>33/34</t>
  </si>
  <si>
    <t>ОДП.03</t>
  </si>
  <si>
    <t>Информатика и ИКТ</t>
  </si>
  <si>
    <t>51/44</t>
  </si>
  <si>
    <t>26/22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</si>
</sst>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2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61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textRotation="90"/>
    </xf>
    <xf numFmtId="0" fontId="5" fillId="0" borderId="11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42" applyNumberFormat="1" applyFont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22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vertical="center" textRotation="90"/>
    </xf>
    <xf numFmtId="0" fontId="19" fillId="0" borderId="10" xfId="0" applyFont="1" applyBorder="1" applyAlignment="1">
      <alignment horizontal="center" vertical="center" textRotation="90"/>
    </xf>
    <xf numFmtId="172" fontId="6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32" borderId="10" xfId="0" applyFont="1" applyFill="1" applyBorder="1" applyAlignment="1">
      <alignment horizontal="center" vertical="center" textRotation="90"/>
    </xf>
    <xf numFmtId="0" fontId="5" fillId="35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5" borderId="14" xfId="0" applyFont="1" applyFill="1" applyBorder="1" applyAlignment="1">
      <alignment/>
    </xf>
    <xf numFmtId="0" fontId="21" fillId="0" borderId="17" xfId="0" applyFont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Alignment="1">
      <alignment/>
    </xf>
    <xf numFmtId="0" fontId="4" fillId="0" borderId="10" xfId="44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/>
    </xf>
    <xf numFmtId="0" fontId="25" fillId="32" borderId="10" xfId="0" applyFont="1" applyFill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172" fontId="5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23" fillId="0" borderId="10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/>
    </xf>
    <xf numFmtId="172" fontId="5" fillId="0" borderId="10" xfId="0" applyNumberFormat="1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/>
    </xf>
    <xf numFmtId="172" fontId="18" fillId="0" borderId="1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zoomScale="66" zoomScaleNormal="66" zoomScalePageLayoutView="0" workbookViewId="0" topLeftCell="S1">
      <selection activeCell="AJ7" sqref="AJ7:AJ35"/>
    </sheetView>
  </sheetViews>
  <sheetFormatPr defaultColWidth="9.140625" defaultRowHeight="15"/>
  <cols>
    <col min="3" max="3" width="31.421875" style="0" customWidth="1"/>
    <col min="4" max="4" width="22.140625" style="0" customWidth="1"/>
  </cols>
  <sheetData>
    <row r="1" spans="1:58" ht="18.75">
      <c r="A1" s="110"/>
      <c r="B1" s="110"/>
      <c r="C1" s="110"/>
      <c r="D1" s="110"/>
      <c r="E1" s="110"/>
      <c r="F1" s="160" t="s">
        <v>128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10"/>
    </row>
    <row r="2" spans="1:58" ht="72">
      <c r="A2" s="156" t="s">
        <v>0</v>
      </c>
      <c r="B2" s="156" t="s">
        <v>1</v>
      </c>
      <c r="C2" s="161" t="s">
        <v>2</v>
      </c>
      <c r="D2" s="162" t="s">
        <v>3</v>
      </c>
      <c r="E2" s="163"/>
      <c r="F2" s="112" t="s">
        <v>107</v>
      </c>
      <c r="G2" s="112" t="s">
        <v>108</v>
      </c>
      <c r="H2" s="112" t="s">
        <v>109</v>
      </c>
      <c r="I2" s="112" t="s">
        <v>110</v>
      </c>
      <c r="J2" s="112" t="s">
        <v>111</v>
      </c>
      <c r="K2" s="153" t="s">
        <v>4</v>
      </c>
      <c r="L2" s="154"/>
      <c r="M2" s="155"/>
      <c r="N2" s="113" t="s">
        <v>112</v>
      </c>
      <c r="O2" s="153" t="s">
        <v>5</v>
      </c>
      <c r="P2" s="154"/>
      <c r="Q2" s="155"/>
      <c r="R2" s="113" t="s">
        <v>113</v>
      </c>
      <c r="S2" s="153" t="s">
        <v>6</v>
      </c>
      <c r="T2" s="154"/>
      <c r="U2" s="155"/>
      <c r="V2" s="114" t="s">
        <v>114</v>
      </c>
      <c r="W2" s="113" t="s">
        <v>115</v>
      </c>
      <c r="X2" s="113" t="s">
        <v>116</v>
      </c>
      <c r="Y2" s="113" t="s">
        <v>117</v>
      </c>
      <c r="Z2" s="113" t="s">
        <v>118</v>
      </c>
      <c r="AA2" s="113" t="s">
        <v>119</v>
      </c>
      <c r="AB2" s="153" t="s">
        <v>7</v>
      </c>
      <c r="AC2" s="154"/>
      <c r="AD2" s="155"/>
      <c r="AE2" s="113" t="s">
        <v>120</v>
      </c>
      <c r="AF2" s="153" t="s">
        <v>8</v>
      </c>
      <c r="AG2" s="154"/>
      <c r="AH2" s="154"/>
      <c r="AI2" s="155"/>
      <c r="AJ2" s="113" t="s">
        <v>121</v>
      </c>
      <c r="AK2" s="153" t="s">
        <v>9</v>
      </c>
      <c r="AL2" s="154"/>
      <c r="AM2" s="155"/>
      <c r="AN2" s="113" t="s">
        <v>122</v>
      </c>
      <c r="AO2" s="153" t="s">
        <v>10</v>
      </c>
      <c r="AP2" s="154"/>
      <c r="AQ2" s="154"/>
      <c r="AR2" s="155"/>
      <c r="AS2" s="113" t="s">
        <v>123</v>
      </c>
      <c r="AT2" s="153" t="s">
        <v>11</v>
      </c>
      <c r="AU2" s="154"/>
      <c r="AV2" s="155"/>
      <c r="AW2" s="113" t="s">
        <v>124</v>
      </c>
      <c r="AX2" s="153" t="s">
        <v>95</v>
      </c>
      <c r="AY2" s="154"/>
      <c r="AZ2" s="155"/>
      <c r="BA2" s="113" t="s">
        <v>125</v>
      </c>
      <c r="BB2" s="153" t="s">
        <v>12</v>
      </c>
      <c r="BC2" s="154"/>
      <c r="BD2" s="154"/>
      <c r="BE2" s="155"/>
      <c r="BF2" s="156" t="s">
        <v>13</v>
      </c>
    </row>
    <row r="3" spans="1:58" ht="15.75">
      <c r="A3" s="156"/>
      <c r="B3" s="156"/>
      <c r="C3" s="161"/>
      <c r="D3" s="164"/>
      <c r="E3" s="165"/>
      <c r="F3" s="157" t="s">
        <v>129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6"/>
    </row>
    <row r="4" spans="1:58" ht="15">
      <c r="A4" s="156"/>
      <c r="B4" s="156"/>
      <c r="C4" s="161"/>
      <c r="D4" s="164"/>
      <c r="E4" s="165"/>
      <c r="F4" s="28">
        <v>35</v>
      </c>
      <c r="G4" s="28">
        <v>36</v>
      </c>
      <c r="H4" s="28">
        <v>37</v>
      </c>
      <c r="I4" s="28">
        <v>38</v>
      </c>
      <c r="J4" s="28">
        <v>39</v>
      </c>
      <c r="K4" s="111">
        <v>40</v>
      </c>
      <c r="L4" s="30">
        <v>41</v>
      </c>
      <c r="M4" s="30">
        <v>42</v>
      </c>
      <c r="N4" s="30">
        <v>43</v>
      </c>
      <c r="O4" s="30">
        <v>44</v>
      </c>
      <c r="P4" s="30">
        <v>45</v>
      </c>
      <c r="Q4" s="30">
        <v>46</v>
      </c>
      <c r="R4" s="30">
        <v>47</v>
      </c>
      <c r="S4" s="30">
        <v>48</v>
      </c>
      <c r="T4" s="30">
        <v>49</v>
      </c>
      <c r="U4" s="30">
        <v>50</v>
      </c>
      <c r="V4" s="30">
        <v>51</v>
      </c>
      <c r="W4" s="30">
        <v>52</v>
      </c>
      <c r="X4" s="30">
        <v>1</v>
      </c>
      <c r="Y4" s="30">
        <v>2</v>
      </c>
      <c r="Z4" s="30">
        <v>3</v>
      </c>
      <c r="AA4" s="30">
        <v>4</v>
      </c>
      <c r="AB4" s="30">
        <v>5</v>
      </c>
      <c r="AC4" s="30">
        <v>6</v>
      </c>
      <c r="AD4" s="30">
        <v>7</v>
      </c>
      <c r="AE4" s="30">
        <v>8</v>
      </c>
      <c r="AF4" s="30">
        <v>9</v>
      </c>
      <c r="AG4" s="30">
        <v>10</v>
      </c>
      <c r="AH4" s="30">
        <v>11</v>
      </c>
      <c r="AI4" s="30">
        <v>12</v>
      </c>
      <c r="AJ4" s="30">
        <v>13</v>
      </c>
      <c r="AK4" s="30">
        <v>14</v>
      </c>
      <c r="AL4" s="30">
        <v>15</v>
      </c>
      <c r="AM4" s="30">
        <v>16</v>
      </c>
      <c r="AN4" s="30">
        <v>17</v>
      </c>
      <c r="AO4" s="30">
        <v>18</v>
      </c>
      <c r="AP4" s="30">
        <v>19</v>
      </c>
      <c r="AQ4" s="30">
        <v>20</v>
      </c>
      <c r="AR4" s="30">
        <v>21</v>
      </c>
      <c r="AS4" s="30">
        <v>22</v>
      </c>
      <c r="AT4" s="30">
        <v>23</v>
      </c>
      <c r="AU4" s="30">
        <v>24</v>
      </c>
      <c r="AV4" s="30">
        <v>25</v>
      </c>
      <c r="AW4" s="30">
        <v>26</v>
      </c>
      <c r="AX4" s="30">
        <v>27</v>
      </c>
      <c r="AY4" s="30">
        <v>28</v>
      </c>
      <c r="AZ4" s="30">
        <v>29</v>
      </c>
      <c r="BA4" s="30">
        <v>30</v>
      </c>
      <c r="BB4" s="30">
        <v>31</v>
      </c>
      <c r="BC4" s="30">
        <v>32</v>
      </c>
      <c r="BD4" s="30">
        <v>33</v>
      </c>
      <c r="BE4" s="30">
        <v>34</v>
      </c>
      <c r="BF4" s="156"/>
    </row>
    <row r="5" spans="1:58" ht="15.75">
      <c r="A5" s="156"/>
      <c r="B5" s="156"/>
      <c r="C5" s="161"/>
      <c r="D5" s="164"/>
      <c r="E5" s="165"/>
      <c r="F5" s="159" t="s">
        <v>130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6"/>
    </row>
    <row r="6" spans="1:58" ht="15">
      <c r="A6" s="156"/>
      <c r="B6" s="156"/>
      <c r="C6" s="161"/>
      <c r="D6" s="166"/>
      <c r="E6" s="167"/>
      <c r="F6" s="115">
        <v>1</v>
      </c>
      <c r="G6" s="115">
        <v>2</v>
      </c>
      <c r="H6" s="115">
        <v>3</v>
      </c>
      <c r="I6" s="115">
        <v>4</v>
      </c>
      <c r="J6" s="115">
        <v>5</v>
      </c>
      <c r="K6" s="115">
        <v>6</v>
      </c>
      <c r="L6" s="115">
        <v>7</v>
      </c>
      <c r="M6" s="115">
        <v>8</v>
      </c>
      <c r="N6" s="115">
        <v>9</v>
      </c>
      <c r="O6" s="115">
        <v>10</v>
      </c>
      <c r="P6" s="115">
        <v>11</v>
      </c>
      <c r="Q6" s="115">
        <v>12</v>
      </c>
      <c r="R6" s="115">
        <v>13</v>
      </c>
      <c r="S6" s="115">
        <v>14</v>
      </c>
      <c r="T6" s="115">
        <v>15</v>
      </c>
      <c r="U6" s="115">
        <v>16</v>
      </c>
      <c r="V6" s="115">
        <v>17</v>
      </c>
      <c r="W6" s="115">
        <v>18</v>
      </c>
      <c r="X6" s="115">
        <v>19</v>
      </c>
      <c r="Y6" s="115">
        <v>20</v>
      </c>
      <c r="Z6" s="115">
        <v>21</v>
      </c>
      <c r="AA6" s="115">
        <v>22</v>
      </c>
      <c r="AB6" s="116">
        <v>23</v>
      </c>
      <c r="AC6" s="116">
        <v>24</v>
      </c>
      <c r="AD6" s="116">
        <v>25</v>
      </c>
      <c r="AE6" s="116">
        <v>26</v>
      </c>
      <c r="AF6" s="116">
        <v>27</v>
      </c>
      <c r="AG6" s="116">
        <v>28</v>
      </c>
      <c r="AH6" s="116">
        <v>29</v>
      </c>
      <c r="AI6" s="116">
        <v>30</v>
      </c>
      <c r="AJ6" s="116">
        <v>31</v>
      </c>
      <c r="AK6" s="116">
        <v>32</v>
      </c>
      <c r="AL6" s="116">
        <v>33</v>
      </c>
      <c r="AM6" s="116">
        <v>34</v>
      </c>
      <c r="AN6" s="116">
        <v>35</v>
      </c>
      <c r="AO6" s="116">
        <v>36</v>
      </c>
      <c r="AP6" s="116">
        <v>37</v>
      </c>
      <c r="AQ6" s="116">
        <v>38</v>
      </c>
      <c r="AR6" s="116">
        <v>39</v>
      </c>
      <c r="AS6" s="116">
        <v>40</v>
      </c>
      <c r="AT6" s="116">
        <v>41</v>
      </c>
      <c r="AU6" s="116">
        <v>42</v>
      </c>
      <c r="AV6" s="116">
        <v>43</v>
      </c>
      <c r="AW6" s="116">
        <v>44</v>
      </c>
      <c r="AX6" s="116">
        <v>45</v>
      </c>
      <c r="AY6" s="116">
        <v>46</v>
      </c>
      <c r="AZ6" s="116">
        <v>47</v>
      </c>
      <c r="BA6" s="116">
        <v>48</v>
      </c>
      <c r="BB6" s="116">
        <v>49</v>
      </c>
      <c r="BC6" s="116">
        <v>50</v>
      </c>
      <c r="BD6" s="116">
        <v>51</v>
      </c>
      <c r="BE6" s="116">
        <v>52</v>
      </c>
      <c r="BF6" s="156"/>
    </row>
    <row r="7" spans="1:58" ht="15.75">
      <c r="A7" s="149" t="s">
        <v>131</v>
      </c>
      <c r="B7" s="150"/>
      <c r="C7" s="151" t="s">
        <v>132</v>
      </c>
      <c r="D7" s="2"/>
      <c r="E7" s="2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2"/>
      <c r="W7" s="118"/>
      <c r="X7" s="118"/>
      <c r="Y7" s="14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36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2"/>
      <c r="AW7" s="119"/>
      <c r="AX7" s="119"/>
      <c r="AY7" s="119"/>
      <c r="AZ7" s="119"/>
      <c r="BA7" s="119"/>
      <c r="BB7" s="119"/>
      <c r="BC7" s="119"/>
      <c r="BD7" s="119"/>
      <c r="BE7" s="119"/>
      <c r="BF7" s="104"/>
    </row>
    <row r="8" spans="1:58" ht="15.75">
      <c r="A8" s="149"/>
      <c r="B8" s="150"/>
      <c r="C8" s="152"/>
      <c r="D8" s="2"/>
      <c r="E8" s="2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2"/>
      <c r="W8" s="118"/>
      <c r="X8" s="118"/>
      <c r="Y8" s="14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36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2"/>
      <c r="AW8" s="119"/>
      <c r="AX8" s="119"/>
      <c r="AY8" s="119"/>
      <c r="AZ8" s="119"/>
      <c r="BA8" s="119"/>
      <c r="BB8" s="119"/>
      <c r="BC8" s="119"/>
      <c r="BD8" s="119"/>
      <c r="BE8" s="119"/>
      <c r="BF8" s="104"/>
    </row>
    <row r="9" spans="1:58" ht="15.75">
      <c r="A9" s="149"/>
      <c r="B9" s="143" t="s">
        <v>133</v>
      </c>
      <c r="C9" s="143" t="s">
        <v>134</v>
      </c>
      <c r="D9" s="2" t="s">
        <v>135</v>
      </c>
      <c r="E9" s="2" t="s">
        <v>136</v>
      </c>
      <c r="F9" s="120">
        <v>2</v>
      </c>
      <c r="G9" s="120">
        <v>2</v>
      </c>
      <c r="H9" s="120">
        <v>2</v>
      </c>
      <c r="I9" s="120">
        <v>2</v>
      </c>
      <c r="J9" s="120">
        <v>2</v>
      </c>
      <c r="K9" s="120">
        <v>2</v>
      </c>
      <c r="L9" s="120">
        <v>2</v>
      </c>
      <c r="M9" s="120">
        <v>2</v>
      </c>
      <c r="N9" s="120">
        <v>2</v>
      </c>
      <c r="O9" s="120">
        <v>2</v>
      </c>
      <c r="P9" s="120">
        <v>2</v>
      </c>
      <c r="Q9" s="120">
        <v>2</v>
      </c>
      <c r="R9" s="120">
        <v>2</v>
      </c>
      <c r="S9" s="120">
        <v>2</v>
      </c>
      <c r="T9" s="120">
        <v>2</v>
      </c>
      <c r="U9" s="120">
        <v>2</v>
      </c>
      <c r="V9" s="120">
        <v>2</v>
      </c>
      <c r="W9" s="118"/>
      <c r="X9" s="118">
        <v>34</v>
      </c>
      <c r="Y9" s="14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2</v>
      </c>
      <c r="AH9" s="3">
        <v>2</v>
      </c>
      <c r="AI9" s="3">
        <v>2</v>
      </c>
      <c r="AJ9" s="138"/>
      <c r="AK9" s="3">
        <v>2</v>
      </c>
      <c r="AL9" s="3">
        <v>2</v>
      </c>
      <c r="AM9" s="3">
        <v>2</v>
      </c>
      <c r="AN9" s="3">
        <v>2</v>
      </c>
      <c r="AO9" s="3">
        <v>2</v>
      </c>
      <c r="AP9" s="3">
        <v>2</v>
      </c>
      <c r="AQ9" s="3">
        <v>2</v>
      </c>
      <c r="AR9" s="3">
        <v>2</v>
      </c>
      <c r="AS9" s="3">
        <v>2</v>
      </c>
      <c r="AT9" s="3">
        <v>2</v>
      </c>
      <c r="AU9" s="3">
        <v>2</v>
      </c>
      <c r="AV9" s="96" t="s">
        <v>19</v>
      </c>
      <c r="AW9" s="135"/>
      <c r="AX9" s="118">
        <f>SUM(Y9:AV9)</f>
        <v>44</v>
      </c>
      <c r="AY9" s="119"/>
      <c r="AZ9" s="119"/>
      <c r="BA9" s="119"/>
      <c r="BB9" s="119"/>
      <c r="BC9" s="119"/>
      <c r="BD9" s="119"/>
      <c r="BE9" s="119"/>
      <c r="BF9" s="121"/>
    </row>
    <row r="10" spans="1:58" ht="15.75">
      <c r="A10" s="149"/>
      <c r="B10" s="143"/>
      <c r="C10" s="143"/>
      <c r="D10" s="2" t="s">
        <v>137</v>
      </c>
      <c r="E10" s="2" t="s">
        <v>138</v>
      </c>
      <c r="F10" s="117">
        <v>1</v>
      </c>
      <c r="G10" s="117">
        <v>1</v>
      </c>
      <c r="H10" s="117">
        <v>1</v>
      </c>
      <c r="I10" s="117">
        <v>1</v>
      </c>
      <c r="J10" s="117">
        <v>1</v>
      </c>
      <c r="K10" s="117">
        <v>1</v>
      </c>
      <c r="L10" s="117">
        <v>1</v>
      </c>
      <c r="M10" s="117">
        <v>1</v>
      </c>
      <c r="N10" s="117">
        <v>1</v>
      </c>
      <c r="O10" s="117">
        <v>1</v>
      </c>
      <c r="P10" s="117">
        <v>1</v>
      </c>
      <c r="Q10" s="117">
        <v>1</v>
      </c>
      <c r="R10" s="117">
        <v>1</v>
      </c>
      <c r="S10" s="117">
        <v>1</v>
      </c>
      <c r="T10" s="117">
        <v>1</v>
      </c>
      <c r="U10" s="117">
        <v>1</v>
      </c>
      <c r="V10" s="117">
        <v>1</v>
      </c>
      <c r="W10" s="118">
        <f>SUM(F10:V10)</f>
        <v>17</v>
      </c>
      <c r="X10" s="118">
        <v>0</v>
      </c>
      <c r="Y10" s="122">
        <v>1</v>
      </c>
      <c r="Z10" s="117">
        <v>1</v>
      </c>
      <c r="AA10" s="117">
        <v>1</v>
      </c>
      <c r="AB10" s="117">
        <v>1</v>
      </c>
      <c r="AC10" s="117">
        <v>1</v>
      </c>
      <c r="AD10" s="117">
        <v>1</v>
      </c>
      <c r="AE10" s="117">
        <v>1</v>
      </c>
      <c r="AF10" s="117">
        <v>1</v>
      </c>
      <c r="AG10" s="117">
        <v>1</v>
      </c>
      <c r="AH10" s="117">
        <v>1</v>
      </c>
      <c r="AI10" s="117">
        <v>1</v>
      </c>
      <c r="AJ10" s="138"/>
      <c r="AK10" s="117">
        <v>1</v>
      </c>
      <c r="AL10" s="117">
        <v>1</v>
      </c>
      <c r="AM10" s="117">
        <v>1</v>
      </c>
      <c r="AN10" s="117">
        <v>1</v>
      </c>
      <c r="AO10" s="117">
        <v>1</v>
      </c>
      <c r="AP10" s="117">
        <v>1</v>
      </c>
      <c r="AQ10" s="117">
        <v>1</v>
      </c>
      <c r="AR10" s="117">
        <v>1</v>
      </c>
      <c r="AS10" s="117">
        <v>1</v>
      </c>
      <c r="AT10" s="117">
        <v>1</v>
      </c>
      <c r="AU10" s="117">
        <v>1</v>
      </c>
      <c r="AV10" s="2"/>
      <c r="AW10" s="135"/>
      <c r="AX10" s="119">
        <v>22</v>
      </c>
      <c r="AY10" s="119"/>
      <c r="AZ10" s="119"/>
      <c r="BA10" s="119"/>
      <c r="BB10" s="119"/>
      <c r="BC10" s="119"/>
      <c r="BD10" s="119"/>
      <c r="BE10" s="119"/>
      <c r="BF10" s="123"/>
    </row>
    <row r="11" spans="1:58" ht="15.75">
      <c r="A11" s="149"/>
      <c r="B11" s="143" t="s">
        <v>139</v>
      </c>
      <c r="C11" s="143" t="s">
        <v>140</v>
      </c>
      <c r="D11" s="2" t="s">
        <v>135</v>
      </c>
      <c r="E11" s="2" t="s">
        <v>141</v>
      </c>
      <c r="F11" s="120">
        <v>2</v>
      </c>
      <c r="G11" s="120">
        <v>4</v>
      </c>
      <c r="H11" s="120">
        <v>2</v>
      </c>
      <c r="I11" s="120">
        <v>4</v>
      </c>
      <c r="J11" s="120">
        <v>2</v>
      </c>
      <c r="K11" s="120">
        <v>4</v>
      </c>
      <c r="L11" s="120">
        <v>2</v>
      </c>
      <c r="M11" s="120">
        <v>4</v>
      </c>
      <c r="N11" s="120">
        <v>2</v>
      </c>
      <c r="O11" s="120">
        <v>4</v>
      </c>
      <c r="P11" s="120">
        <v>2</v>
      </c>
      <c r="Q11" s="120">
        <v>4</v>
      </c>
      <c r="R11" s="120">
        <v>2</v>
      </c>
      <c r="S11" s="120">
        <v>4</v>
      </c>
      <c r="T11" s="120">
        <v>2</v>
      </c>
      <c r="U11" s="120">
        <v>4</v>
      </c>
      <c r="V11" s="120">
        <v>3</v>
      </c>
      <c r="W11" s="118"/>
      <c r="X11" s="118">
        <f>SUM(F11:W11)</f>
        <v>51</v>
      </c>
      <c r="Y11" s="14">
        <v>2</v>
      </c>
      <c r="Z11" s="3">
        <v>4</v>
      </c>
      <c r="AA11" s="3">
        <v>2</v>
      </c>
      <c r="AB11" s="3">
        <v>4</v>
      </c>
      <c r="AC11" s="3">
        <v>2</v>
      </c>
      <c r="AD11" s="3">
        <v>4</v>
      </c>
      <c r="AE11" s="3">
        <v>2</v>
      </c>
      <c r="AF11" s="3">
        <v>4</v>
      </c>
      <c r="AG11" s="3">
        <v>2</v>
      </c>
      <c r="AH11" s="3">
        <v>4</v>
      </c>
      <c r="AI11" s="3">
        <v>2</v>
      </c>
      <c r="AJ11" s="138"/>
      <c r="AK11" s="3">
        <v>4</v>
      </c>
      <c r="AL11" s="3">
        <v>2</v>
      </c>
      <c r="AM11" s="3">
        <v>4</v>
      </c>
      <c r="AN11" s="3">
        <v>2</v>
      </c>
      <c r="AO11" s="3">
        <v>4</v>
      </c>
      <c r="AP11" s="3">
        <v>2</v>
      </c>
      <c r="AQ11" s="3">
        <v>4</v>
      </c>
      <c r="AR11" s="3">
        <v>2</v>
      </c>
      <c r="AS11" s="3">
        <v>4</v>
      </c>
      <c r="AT11" s="3">
        <v>2</v>
      </c>
      <c r="AU11" s="3">
        <v>4</v>
      </c>
      <c r="AV11" s="3"/>
      <c r="AW11" s="135"/>
      <c r="AX11" s="118">
        <f>SUM(Y11:AV11)</f>
        <v>66</v>
      </c>
      <c r="AY11" s="119"/>
      <c r="AZ11" s="119"/>
      <c r="BA11" s="119"/>
      <c r="BB11" s="119"/>
      <c r="BC11" s="119"/>
      <c r="BD11" s="119"/>
      <c r="BE11" s="119"/>
      <c r="BF11" s="121"/>
    </row>
    <row r="12" spans="1:58" ht="15.75">
      <c r="A12" s="149"/>
      <c r="B12" s="143"/>
      <c r="C12" s="143"/>
      <c r="D12" s="2" t="s">
        <v>137</v>
      </c>
      <c r="E12" s="2" t="s">
        <v>142</v>
      </c>
      <c r="F12" s="117">
        <v>1</v>
      </c>
      <c r="G12" s="117">
        <v>2</v>
      </c>
      <c r="H12" s="117">
        <v>1</v>
      </c>
      <c r="I12" s="117">
        <v>2</v>
      </c>
      <c r="J12" s="117">
        <v>1</v>
      </c>
      <c r="K12" s="117">
        <v>2</v>
      </c>
      <c r="L12" s="117">
        <v>1</v>
      </c>
      <c r="M12" s="117">
        <v>2</v>
      </c>
      <c r="N12" s="117">
        <v>1</v>
      </c>
      <c r="O12" s="117">
        <v>2</v>
      </c>
      <c r="P12" s="117">
        <v>1</v>
      </c>
      <c r="Q12" s="117">
        <v>2</v>
      </c>
      <c r="R12" s="117">
        <v>1</v>
      </c>
      <c r="S12" s="117">
        <v>2</v>
      </c>
      <c r="T12" s="117">
        <v>1</v>
      </c>
      <c r="U12" s="117">
        <v>2</v>
      </c>
      <c r="V12" s="117">
        <v>1</v>
      </c>
      <c r="W12" s="118">
        <f>SUM(F12:V12)</f>
        <v>25</v>
      </c>
      <c r="X12" s="118">
        <v>0</v>
      </c>
      <c r="Y12" s="122">
        <v>1</v>
      </c>
      <c r="Z12" s="117">
        <v>2</v>
      </c>
      <c r="AA12" s="117">
        <v>1</v>
      </c>
      <c r="AB12" s="117">
        <v>2</v>
      </c>
      <c r="AC12" s="117">
        <v>1</v>
      </c>
      <c r="AD12" s="117">
        <v>2</v>
      </c>
      <c r="AE12" s="117">
        <v>1</v>
      </c>
      <c r="AF12" s="117">
        <v>2</v>
      </c>
      <c r="AG12" s="117">
        <v>1</v>
      </c>
      <c r="AH12" s="117">
        <v>2</v>
      </c>
      <c r="AI12" s="117">
        <v>1</v>
      </c>
      <c r="AJ12" s="138"/>
      <c r="AK12" s="117">
        <v>2</v>
      </c>
      <c r="AL12" s="117">
        <v>1</v>
      </c>
      <c r="AM12" s="117">
        <v>2</v>
      </c>
      <c r="AN12" s="117">
        <v>1</v>
      </c>
      <c r="AO12" s="117">
        <v>2</v>
      </c>
      <c r="AP12" s="117">
        <v>1</v>
      </c>
      <c r="AQ12" s="117">
        <v>2</v>
      </c>
      <c r="AR12" s="117">
        <v>1</v>
      </c>
      <c r="AS12" s="117">
        <v>2</v>
      </c>
      <c r="AT12" s="117">
        <v>1</v>
      </c>
      <c r="AU12" s="117">
        <v>2</v>
      </c>
      <c r="AV12" s="2"/>
      <c r="AW12" s="135"/>
      <c r="AX12" s="119">
        <v>33</v>
      </c>
      <c r="AY12" s="119"/>
      <c r="AZ12" s="119"/>
      <c r="BA12" s="119"/>
      <c r="BB12" s="119"/>
      <c r="BC12" s="119"/>
      <c r="BD12" s="119"/>
      <c r="BE12" s="119"/>
      <c r="BF12" s="123"/>
    </row>
    <row r="13" spans="1:58" ht="15.75">
      <c r="A13" s="149"/>
      <c r="B13" s="143" t="s">
        <v>143</v>
      </c>
      <c r="C13" s="146" t="s">
        <v>14</v>
      </c>
      <c r="D13" s="2" t="s">
        <v>135</v>
      </c>
      <c r="E13" s="2" t="s">
        <v>136</v>
      </c>
      <c r="F13" s="120">
        <v>2</v>
      </c>
      <c r="G13" s="120">
        <v>2</v>
      </c>
      <c r="H13" s="120">
        <v>2</v>
      </c>
      <c r="I13" s="120">
        <v>2</v>
      </c>
      <c r="J13" s="120">
        <v>2</v>
      </c>
      <c r="K13" s="120">
        <v>2</v>
      </c>
      <c r="L13" s="120">
        <v>2</v>
      </c>
      <c r="M13" s="120">
        <v>2</v>
      </c>
      <c r="N13" s="120">
        <v>2</v>
      </c>
      <c r="O13" s="120">
        <v>2</v>
      </c>
      <c r="P13" s="120">
        <v>2</v>
      </c>
      <c r="Q13" s="120">
        <v>2</v>
      </c>
      <c r="R13" s="120">
        <v>2</v>
      </c>
      <c r="S13" s="120">
        <v>2</v>
      </c>
      <c r="T13" s="120">
        <v>2</v>
      </c>
      <c r="U13" s="120">
        <v>2</v>
      </c>
      <c r="V13" s="120">
        <v>2</v>
      </c>
      <c r="W13" s="118"/>
      <c r="X13" s="118">
        <f>SUM(F13:W13)</f>
        <v>34</v>
      </c>
      <c r="Y13" s="14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138"/>
      <c r="AK13" s="3">
        <v>2</v>
      </c>
      <c r="AL13" s="3">
        <v>2</v>
      </c>
      <c r="AM13" s="3">
        <v>2</v>
      </c>
      <c r="AN13" s="3">
        <v>2</v>
      </c>
      <c r="AO13" s="3">
        <v>2</v>
      </c>
      <c r="AP13" s="3">
        <v>2</v>
      </c>
      <c r="AQ13" s="3">
        <v>2</v>
      </c>
      <c r="AR13" s="3">
        <v>2</v>
      </c>
      <c r="AS13" s="3">
        <v>2</v>
      </c>
      <c r="AT13" s="3">
        <v>2</v>
      </c>
      <c r="AU13" s="3">
        <v>2</v>
      </c>
      <c r="AV13" s="3"/>
      <c r="AW13" s="135"/>
      <c r="AX13" s="118">
        <f>SUM(Y13:AV13)</f>
        <v>44</v>
      </c>
      <c r="AY13" s="119"/>
      <c r="AZ13" s="119"/>
      <c r="BA13" s="119"/>
      <c r="BB13" s="119"/>
      <c r="BC13" s="119"/>
      <c r="BD13" s="119"/>
      <c r="BE13" s="119"/>
      <c r="BF13" s="121"/>
    </row>
    <row r="14" spans="1:58" ht="15.75">
      <c r="A14" s="149"/>
      <c r="B14" s="143"/>
      <c r="C14" s="147"/>
      <c r="D14" s="2" t="s">
        <v>137</v>
      </c>
      <c r="E14" s="2" t="s">
        <v>138</v>
      </c>
      <c r="F14" s="117">
        <v>1</v>
      </c>
      <c r="G14" s="117">
        <v>1</v>
      </c>
      <c r="H14" s="117">
        <v>1</v>
      </c>
      <c r="I14" s="117">
        <v>1</v>
      </c>
      <c r="J14" s="117">
        <v>1</v>
      </c>
      <c r="K14" s="117">
        <v>1</v>
      </c>
      <c r="L14" s="117">
        <v>1</v>
      </c>
      <c r="M14" s="117">
        <v>1</v>
      </c>
      <c r="N14" s="117">
        <v>1</v>
      </c>
      <c r="O14" s="117">
        <v>1</v>
      </c>
      <c r="P14" s="117">
        <v>1</v>
      </c>
      <c r="Q14" s="117">
        <v>1</v>
      </c>
      <c r="R14" s="117">
        <v>1</v>
      </c>
      <c r="S14" s="117">
        <v>1</v>
      </c>
      <c r="T14" s="117">
        <v>1</v>
      </c>
      <c r="U14" s="117">
        <v>1</v>
      </c>
      <c r="V14" s="117">
        <v>1</v>
      </c>
      <c r="W14" s="118">
        <f>SUM(F14:V14)</f>
        <v>17</v>
      </c>
      <c r="X14" s="118">
        <v>0</v>
      </c>
      <c r="Y14" s="122">
        <v>1</v>
      </c>
      <c r="Z14" s="117">
        <v>1</v>
      </c>
      <c r="AA14" s="117">
        <v>1</v>
      </c>
      <c r="AB14" s="117">
        <v>1</v>
      </c>
      <c r="AC14" s="117">
        <v>1</v>
      </c>
      <c r="AD14" s="117">
        <v>1</v>
      </c>
      <c r="AE14" s="117">
        <v>1</v>
      </c>
      <c r="AF14" s="117">
        <v>1</v>
      </c>
      <c r="AG14" s="117">
        <v>1</v>
      </c>
      <c r="AH14" s="117">
        <v>1</v>
      </c>
      <c r="AI14" s="117">
        <v>1</v>
      </c>
      <c r="AJ14" s="138"/>
      <c r="AK14" s="117">
        <v>1</v>
      </c>
      <c r="AL14" s="117">
        <v>1</v>
      </c>
      <c r="AM14" s="117">
        <v>1</v>
      </c>
      <c r="AN14" s="117">
        <v>1</v>
      </c>
      <c r="AO14" s="117">
        <v>1</v>
      </c>
      <c r="AP14" s="117">
        <v>1</v>
      </c>
      <c r="AQ14" s="117">
        <v>1</v>
      </c>
      <c r="AR14" s="117">
        <v>1</v>
      </c>
      <c r="AS14" s="117">
        <v>1</v>
      </c>
      <c r="AT14" s="117">
        <v>1</v>
      </c>
      <c r="AU14" s="117">
        <v>1</v>
      </c>
      <c r="AV14" s="2"/>
      <c r="AW14" s="135"/>
      <c r="AX14" s="119">
        <v>22</v>
      </c>
      <c r="AY14" s="119"/>
      <c r="AZ14" s="119"/>
      <c r="BA14" s="119"/>
      <c r="BB14" s="119"/>
      <c r="BC14" s="119"/>
      <c r="BD14" s="119"/>
      <c r="BE14" s="119"/>
      <c r="BF14" s="123"/>
    </row>
    <row r="15" spans="1:58" ht="15.75">
      <c r="A15" s="149"/>
      <c r="B15" s="143" t="s">
        <v>144</v>
      </c>
      <c r="C15" s="144" t="s">
        <v>38</v>
      </c>
      <c r="D15" s="2" t="s">
        <v>135</v>
      </c>
      <c r="E15" s="2" t="s">
        <v>141</v>
      </c>
      <c r="F15" s="120">
        <v>2</v>
      </c>
      <c r="G15" s="120">
        <v>4</v>
      </c>
      <c r="H15" s="120">
        <v>2</v>
      </c>
      <c r="I15" s="120">
        <v>4</v>
      </c>
      <c r="J15" s="120">
        <v>2</v>
      </c>
      <c r="K15" s="120">
        <v>4</v>
      </c>
      <c r="L15" s="120">
        <v>2</v>
      </c>
      <c r="M15" s="120">
        <v>4</v>
      </c>
      <c r="N15" s="120">
        <v>2</v>
      </c>
      <c r="O15" s="120">
        <v>4</v>
      </c>
      <c r="P15" s="120">
        <v>2</v>
      </c>
      <c r="Q15" s="120">
        <v>4</v>
      </c>
      <c r="R15" s="120">
        <v>2</v>
      </c>
      <c r="S15" s="120">
        <v>4</v>
      </c>
      <c r="T15" s="120">
        <v>2</v>
      </c>
      <c r="U15" s="120">
        <v>4</v>
      </c>
      <c r="V15" s="120">
        <v>3</v>
      </c>
      <c r="W15" s="118"/>
      <c r="X15" s="118">
        <v>51</v>
      </c>
      <c r="Y15" s="14">
        <v>2</v>
      </c>
      <c r="Z15" s="3">
        <v>4</v>
      </c>
      <c r="AA15" s="3">
        <v>2</v>
      </c>
      <c r="AB15" s="3">
        <v>4</v>
      </c>
      <c r="AC15" s="3">
        <v>2</v>
      </c>
      <c r="AD15" s="3">
        <v>4</v>
      </c>
      <c r="AE15" s="3">
        <v>2</v>
      </c>
      <c r="AF15" s="3">
        <v>4</v>
      </c>
      <c r="AG15" s="3">
        <v>2</v>
      </c>
      <c r="AH15" s="3">
        <v>4</v>
      </c>
      <c r="AI15" s="3">
        <v>2</v>
      </c>
      <c r="AJ15" s="138"/>
      <c r="AK15" s="3">
        <v>4</v>
      </c>
      <c r="AL15" s="3">
        <v>2</v>
      </c>
      <c r="AM15" s="3">
        <v>4</v>
      </c>
      <c r="AN15" s="3">
        <v>2</v>
      </c>
      <c r="AO15" s="3">
        <v>4</v>
      </c>
      <c r="AP15" s="3">
        <v>2</v>
      </c>
      <c r="AQ15" s="3">
        <v>4</v>
      </c>
      <c r="AR15" s="3">
        <v>2</v>
      </c>
      <c r="AS15" s="3">
        <v>4</v>
      </c>
      <c r="AT15" s="3">
        <v>2</v>
      </c>
      <c r="AU15" s="3">
        <v>4</v>
      </c>
      <c r="AV15" s="2"/>
      <c r="AW15" s="135"/>
      <c r="AX15" s="118">
        <f>SUM(Y15:AV15)</f>
        <v>66</v>
      </c>
      <c r="AY15" s="119"/>
      <c r="AZ15" s="119"/>
      <c r="BA15" s="119"/>
      <c r="BB15" s="119"/>
      <c r="BC15" s="119"/>
      <c r="BD15" s="119"/>
      <c r="BE15" s="119"/>
      <c r="BF15" s="121"/>
    </row>
    <row r="16" spans="1:58" ht="15.75">
      <c r="A16" s="149"/>
      <c r="B16" s="143"/>
      <c r="C16" s="145"/>
      <c r="D16" s="2" t="s">
        <v>137</v>
      </c>
      <c r="E16" s="2" t="s">
        <v>142</v>
      </c>
      <c r="F16" s="117">
        <v>1</v>
      </c>
      <c r="G16" s="117">
        <v>2</v>
      </c>
      <c r="H16" s="117">
        <v>1</v>
      </c>
      <c r="I16" s="117">
        <v>2</v>
      </c>
      <c r="J16" s="117">
        <v>1</v>
      </c>
      <c r="K16" s="117">
        <v>2</v>
      </c>
      <c r="L16" s="117">
        <v>1</v>
      </c>
      <c r="M16" s="117">
        <v>2</v>
      </c>
      <c r="N16" s="117">
        <v>1</v>
      </c>
      <c r="O16" s="117">
        <v>2</v>
      </c>
      <c r="P16" s="117">
        <v>1</v>
      </c>
      <c r="Q16" s="117">
        <v>2</v>
      </c>
      <c r="R16" s="117">
        <v>1</v>
      </c>
      <c r="S16" s="117">
        <v>2</v>
      </c>
      <c r="T16" s="117">
        <v>1</v>
      </c>
      <c r="U16" s="117">
        <v>2</v>
      </c>
      <c r="V16" s="117">
        <v>1</v>
      </c>
      <c r="W16" s="118">
        <f>SUM(F16:V16)</f>
        <v>25</v>
      </c>
      <c r="X16" s="118">
        <v>0</v>
      </c>
      <c r="Y16" s="122">
        <v>1</v>
      </c>
      <c r="Z16" s="117">
        <v>2</v>
      </c>
      <c r="AA16" s="117">
        <v>1</v>
      </c>
      <c r="AB16" s="117">
        <v>2</v>
      </c>
      <c r="AC16" s="117">
        <v>1</v>
      </c>
      <c r="AD16" s="117">
        <v>2</v>
      </c>
      <c r="AE16" s="117">
        <v>1</v>
      </c>
      <c r="AF16" s="117">
        <v>2</v>
      </c>
      <c r="AG16" s="117">
        <v>1</v>
      </c>
      <c r="AH16" s="117">
        <v>2</v>
      </c>
      <c r="AI16" s="117">
        <v>1</v>
      </c>
      <c r="AJ16" s="138"/>
      <c r="AK16" s="117">
        <v>2</v>
      </c>
      <c r="AL16" s="117">
        <v>1</v>
      </c>
      <c r="AM16" s="117">
        <v>2</v>
      </c>
      <c r="AN16" s="117">
        <v>1</v>
      </c>
      <c r="AO16" s="117">
        <v>2</v>
      </c>
      <c r="AP16" s="117">
        <v>1</v>
      </c>
      <c r="AQ16" s="117">
        <v>2</v>
      </c>
      <c r="AR16" s="117">
        <v>1</v>
      </c>
      <c r="AS16" s="117">
        <v>2</v>
      </c>
      <c r="AT16" s="117">
        <v>1</v>
      </c>
      <c r="AU16" s="117">
        <v>2</v>
      </c>
      <c r="AV16" s="2"/>
      <c r="AW16" s="135"/>
      <c r="AX16" s="119">
        <v>33</v>
      </c>
      <c r="AY16" s="119"/>
      <c r="AZ16" s="119"/>
      <c r="BA16" s="119"/>
      <c r="BB16" s="119"/>
      <c r="BC16" s="119"/>
      <c r="BD16" s="119"/>
      <c r="BE16" s="119"/>
      <c r="BF16" s="123"/>
    </row>
    <row r="17" spans="1:58" ht="15.75">
      <c r="A17" s="149"/>
      <c r="B17" s="143" t="s">
        <v>145</v>
      </c>
      <c r="C17" s="144" t="s">
        <v>146</v>
      </c>
      <c r="D17" s="2" t="s">
        <v>135</v>
      </c>
      <c r="E17" s="2" t="s">
        <v>147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18"/>
      <c r="X17" s="118">
        <f>SUM(F17:W17)</f>
        <v>0</v>
      </c>
      <c r="Y17" s="14">
        <v>4</v>
      </c>
      <c r="Z17" s="3">
        <v>6</v>
      </c>
      <c r="AA17" s="3">
        <v>4</v>
      </c>
      <c r="AB17" s="3">
        <v>6</v>
      </c>
      <c r="AC17" s="3">
        <v>4</v>
      </c>
      <c r="AD17" s="3">
        <v>6</v>
      </c>
      <c r="AE17" s="3">
        <v>4</v>
      </c>
      <c r="AF17" s="3">
        <v>6</v>
      </c>
      <c r="AG17" s="3">
        <v>4</v>
      </c>
      <c r="AH17" s="3">
        <v>6</v>
      </c>
      <c r="AI17" s="3">
        <v>4</v>
      </c>
      <c r="AJ17" s="138"/>
      <c r="AK17" s="3">
        <v>6</v>
      </c>
      <c r="AL17" s="3">
        <v>4</v>
      </c>
      <c r="AM17" s="3">
        <v>6</v>
      </c>
      <c r="AN17" s="3">
        <v>4</v>
      </c>
      <c r="AO17" s="3">
        <v>6</v>
      </c>
      <c r="AP17" s="3">
        <v>4</v>
      </c>
      <c r="AQ17" s="3">
        <v>6</v>
      </c>
      <c r="AR17" s="3">
        <v>6</v>
      </c>
      <c r="AS17" s="3">
        <v>8</v>
      </c>
      <c r="AT17" s="3">
        <v>6</v>
      </c>
      <c r="AU17" s="3">
        <v>7</v>
      </c>
      <c r="AV17" s="3"/>
      <c r="AW17" s="135"/>
      <c r="AX17" s="118">
        <f>SUM(Y17:AV17)</f>
        <v>117</v>
      </c>
      <c r="AY17" s="119"/>
      <c r="AZ17" s="119"/>
      <c r="BA17" s="119"/>
      <c r="BB17" s="119"/>
      <c r="BC17" s="119"/>
      <c r="BD17" s="119"/>
      <c r="BE17" s="119"/>
      <c r="BF17" s="121"/>
    </row>
    <row r="18" spans="1:58" ht="15.75">
      <c r="A18" s="149"/>
      <c r="B18" s="143"/>
      <c r="C18" s="145"/>
      <c r="D18" s="2" t="s">
        <v>137</v>
      </c>
      <c r="E18" s="2" t="s">
        <v>148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>
        <v>0</v>
      </c>
      <c r="X18" s="118">
        <v>0</v>
      </c>
      <c r="Y18" s="122">
        <v>2</v>
      </c>
      <c r="Z18" s="117">
        <v>3</v>
      </c>
      <c r="AA18" s="117">
        <v>2</v>
      </c>
      <c r="AB18" s="117">
        <v>3</v>
      </c>
      <c r="AC18" s="117">
        <v>2</v>
      </c>
      <c r="AD18" s="117">
        <v>3</v>
      </c>
      <c r="AE18" s="117">
        <v>2</v>
      </c>
      <c r="AF18" s="117">
        <v>3</v>
      </c>
      <c r="AG18" s="117">
        <v>2</v>
      </c>
      <c r="AH18" s="117">
        <v>3</v>
      </c>
      <c r="AI18" s="117">
        <v>2</v>
      </c>
      <c r="AJ18" s="138"/>
      <c r="AK18" s="117">
        <v>3</v>
      </c>
      <c r="AL18" s="117">
        <v>2</v>
      </c>
      <c r="AM18" s="117">
        <v>3</v>
      </c>
      <c r="AN18" s="117">
        <v>2</v>
      </c>
      <c r="AO18" s="117">
        <v>3</v>
      </c>
      <c r="AP18" s="117">
        <v>2</v>
      </c>
      <c r="AQ18" s="117">
        <v>3</v>
      </c>
      <c r="AR18" s="117">
        <v>3</v>
      </c>
      <c r="AS18" s="117">
        <v>4</v>
      </c>
      <c r="AT18" s="117">
        <v>3</v>
      </c>
      <c r="AU18" s="117">
        <v>4</v>
      </c>
      <c r="AV18" s="4"/>
      <c r="AW18" s="135"/>
      <c r="AX18" s="119">
        <v>58</v>
      </c>
      <c r="AY18" s="119"/>
      <c r="AZ18" s="119"/>
      <c r="BA18" s="119"/>
      <c r="BB18" s="119"/>
      <c r="BC18" s="119"/>
      <c r="BD18" s="119"/>
      <c r="BE18" s="119"/>
      <c r="BF18" s="123"/>
    </row>
    <row r="19" spans="1:58" ht="15.75">
      <c r="A19" s="149"/>
      <c r="B19" s="143" t="s">
        <v>149</v>
      </c>
      <c r="C19" s="144" t="s">
        <v>150</v>
      </c>
      <c r="D19" s="2" t="s">
        <v>135</v>
      </c>
      <c r="E19" s="2" t="s">
        <v>136</v>
      </c>
      <c r="F19" s="120">
        <v>2</v>
      </c>
      <c r="G19" s="120">
        <v>2</v>
      </c>
      <c r="H19" s="120">
        <v>2</v>
      </c>
      <c r="I19" s="120">
        <v>2</v>
      </c>
      <c r="J19" s="120">
        <v>2</v>
      </c>
      <c r="K19" s="120">
        <v>2</v>
      </c>
      <c r="L19" s="120">
        <v>2</v>
      </c>
      <c r="M19" s="120">
        <v>2</v>
      </c>
      <c r="N19" s="120">
        <v>2</v>
      </c>
      <c r="O19" s="120">
        <v>2</v>
      </c>
      <c r="P19" s="120">
        <v>2</v>
      </c>
      <c r="Q19" s="120">
        <v>2</v>
      </c>
      <c r="R19" s="120">
        <v>2</v>
      </c>
      <c r="S19" s="120">
        <v>2</v>
      </c>
      <c r="T19" s="120">
        <v>2</v>
      </c>
      <c r="U19" s="120">
        <v>2</v>
      </c>
      <c r="V19" s="120">
        <v>2</v>
      </c>
      <c r="W19" s="118"/>
      <c r="X19" s="118">
        <f>SUM(F19:W19)</f>
        <v>34</v>
      </c>
      <c r="Y19" s="14">
        <v>2</v>
      </c>
      <c r="Z19" s="3">
        <v>2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2</v>
      </c>
      <c r="AH19" s="3">
        <v>2</v>
      </c>
      <c r="AI19" s="3">
        <v>2</v>
      </c>
      <c r="AJ19" s="138"/>
      <c r="AK19" s="3">
        <v>2</v>
      </c>
      <c r="AL19" s="3">
        <v>2</v>
      </c>
      <c r="AM19" s="3">
        <v>2</v>
      </c>
      <c r="AN19" s="3">
        <v>2</v>
      </c>
      <c r="AO19" s="3">
        <v>2</v>
      </c>
      <c r="AP19" s="3">
        <v>2</v>
      </c>
      <c r="AQ19" s="3">
        <v>2</v>
      </c>
      <c r="AR19" s="3">
        <v>2</v>
      </c>
      <c r="AS19" s="3">
        <v>2</v>
      </c>
      <c r="AT19" s="3">
        <v>2</v>
      </c>
      <c r="AU19" s="3">
        <v>2</v>
      </c>
      <c r="AV19" s="4"/>
      <c r="AW19" s="135"/>
      <c r="AX19" s="118">
        <f>SUM(Y19:AV19)</f>
        <v>44</v>
      </c>
      <c r="AY19" s="119"/>
      <c r="AZ19" s="119"/>
      <c r="BA19" s="119"/>
      <c r="BB19" s="119"/>
      <c r="BC19" s="119"/>
      <c r="BD19" s="119"/>
      <c r="BE19" s="119"/>
      <c r="BF19" s="121"/>
    </row>
    <row r="20" spans="1:58" ht="15.75">
      <c r="A20" s="149"/>
      <c r="B20" s="143"/>
      <c r="C20" s="145"/>
      <c r="D20" s="2" t="s">
        <v>137</v>
      </c>
      <c r="E20" s="2" t="s">
        <v>138</v>
      </c>
      <c r="F20" s="117">
        <v>1</v>
      </c>
      <c r="G20" s="117">
        <v>1</v>
      </c>
      <c r="H20" s="117">
        <v>1</v>
      </c>
      <c r="I20" s="117">
        <v>1</v>
      </c>
      <c r="J20" s="117">
        <v>1</v>
      </c>
      <c r="K20" s="117">
        <v>1</v>
      </c>
      <c r="L20" s="117">
        <v>1</v>
      </c>
      <c r="M20" s="117">
        <v>1</v>
      </c>
      <c r="N20" s="117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8">
        <f>SUM(F20:V20)</f>
        <v>17</v>
      </c>
      <c r="X20" s="118">
        <v>0</v>
      </c>
      <c r="Y20" s="122">
        <v>1</v>
      </c>
      <c r="Z20" s="117">
        <v>1</v>
      </c>
      <c r="AA20" s="117">
        <v>1</v>
      </c>
      <c r="AB20" s="117">
        <v>1</v>
      </c>
      <c r="AC20" s="117">
        <v>1</v>
      </c>
      <c r="AD20" s="117">
        <v>1</v>
      </c>
      <c r="AE20" s="117">
        <v>1</v>
      </c>
      <c r="AF20" s="117">
        <v>1</v>
      </c>
      <c r="AG20" s="117">
        <v>1</v>
      </c>
      <c r="AH20" s="117">
        <v>1</v>
      </c>
      <c r="AI20" s="117">
        <v>1</v>
      </c>
      <c r="AJ20" s="138"/>
      <c r="AK20" s="117">
        <v>1</v>
      </c>
      <c r="AL20" s="117">
        <v>1</v>
      </c>
      <c r="AM20" s="117">
        <v>1</v>
      </c>
      <c r="AN20" s="117">
        <v>1</v>
      </c>
      <c r="AO20" s="117">
        <v>1</v>
      </c>
      <c r="AP20" s="117">
        <v>1</v>
      </c>
      <c r="AQ20" s="117">
        <v>1</v>
      </c>
      <c r="AR20" s="117">
        <v>1</v>
      </c>
      <c r="AS20" s="117">
        <v>1</v>
      </c>
      <c r="AT20" s="117">
        <v>1</v>
      </c>
      <c r="AU20" s="117">
        <v>1</v>
      </c>
      <c r="AV20" s="4"/>
      <c r="AW20" s="135"/>
      <c r="AX20" s="119">
        <v>22</v>
      </c>
      <c r="AY20" s="119"/>
      <c r="AZ20" s="119"/>
      <c r="BA20" s="119"/>
      <c r="BB20" s="119"/>
      <c r="BC20" s="119"/>
      <c r="BD20" s="119"/>
      <c r="BE20" s="119"/>
      <c r="BF20" s="123"/>
    </row>
    <row r="21" spans="1:58" ht="15.75">
      <c r="A21" s="149"/>
      <c r="B21" s="143" t="s">
        <v>151</v>
      </c>
      <c r="C21" s="144" t="s">
        <v>152</v>
      </c>
      <c r="D21" s="2" t="s">
        <v>135</v>
      </c>
      <c r="E21" s="2" t="s">
        <v>136</v>
      </c>
      <c r="F21" s="120">
        <v>2</v>
      </c>
      <c r="G21" s="120">
        <v>2</v>
      </c>
      <c r="H21" s="120">
        <v>2</v>
      </c>
      <c r="I21" s="120">
        <v>2</v>
      </c>
      <c r="J21" s="120">
        <v>2</v>
      </c>
      <c r="K21" s="120">
        <v>2</v>
      </c>
      <c r="L21" s="120">
        <v>2</v>
      </c>
      <c r="M21" s="120">
        <v>2</v>
      </c>
      <c r="N21" s="120">
        <v>2</v>
      </c>
      <c r="O21" s="120">
        <v>2</v>
      </c>
      <c r="P21" s="120">
        <v>2</v>
      </c>
      <c r="Q21" s="120">
        <v>2</v>
      </c>
      <c r="R21" s="120">
        <v>2</v>
      </c>
      <c r="S21" s="120">
        <v>2</v>
      </c>
      <c r="T21" s="120">
        <v>2</v>
      </c>
      <c r="U21" s="120">
        <v>2</v>
      </c>
      <c r="V21" s="120">
        <v>2</v>
      </c>
      <c r="W21" s="118"/>
      <c r="X21" s="118">
        <f>SUM(F21:W21)</f>
        <v>34</v>
      </c>
      <c r="Y21" s="14">
        <v>2</v>
      </c>
      <c r="Z21" s="3">
        <v>2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138"/>
      <c r="AK21" s="3">
        <v>2</v>
      </c>
      <c r="AL21" s="3">
        <v>2</v>
      </c>
      <c r="AM21" s="3">
        <v>2</v>
      </c>
      <c r="AN21" s="3">
        <v>2</v>
      </c>
      <c r="AO21" s="3">
        <v>2</v>
      </c>
      <c r="AP21" s="3">
        <v>2</v>
      </c>
      <c r="AQ21" s="3">
        <v>2</v>
      </c>
      <c r="AR21" s="3">
        <v>2</v>
      </c>
      <c r="AS21" s="3">
        <v>2</v>
      </c>
      <c r="AT21" s="3">
        <v>2</v>
      </c>
      <c r="AU21" s="3">
        <v>2</v>
      </c>
      <c r="AV21" s="3"/>
      <c r="AW21" s="135"/>
      <c r="AX21" s="118">
        <f>SUM(Y21:AV21)</f>
        <v>44</v>
      </c>
      <c r="AY21" s="119"/>
      <c r="AZ21" s="119"/>
      <c r="BA21" s="119"/>
      <c r="BB21" s="119"/>
      <c r="BC21" s="119"/>
      <c r="BD21" s="119"/>
      <c r="BE21" s="119"/>
      <c r="BF21" s="121"/>
    </row>
    <row r="22" spans="1:58" ht="15.75">
      <c r="A22" s="149"/>
      <c r="B22" s="143"/>
      <c r="C22" s="145"/>
      <c r="D22" s="2" t="s">
        <v>137</v>
      </c>
      <c r="E22" s="2" t="s">
        <v>138</v>
      </c>
      <c r="F22" s="117">
        <v>1</v>
      </c>
      <c r="G22" s="117">
        <v>1</v>
      </c>
      <c r="H22" s="117">
        <v>1</v>
      </c>
      <c r="I22" s="117">
        <v>1</v>
      </c>
      <c r="J22" s="117">
        <v>1</v>
      </c>
      <c r="K22" s="117">
        <v>1</v>
      </c>
      <c r="L22" s="117">
        <v>1</v>
      </c>
      <c r="M22" s="117">
        <v>1</v>
      </c>
      <c r="N22" s="117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8">
        <f aca="true" t="shared" si="0" ref="W22:W32">SUM(F22:V22)</f>
        <v>17</v>
      </c>
      <c r="X22" s="118">
        <v>0</v>
      </c>
      <c r="Y22" s="122">
        <v>1</v>
      </c>
      <c r="Z22" s="117">
        <v>1</v>
      </c>
      <c r="AA22" s="117">
        <v>1</v>
      </c>
      <c r="AB22" s="117">
        <v>1</v>
      </c>
      <c r="AC22" s="117">
        <v>1</v>
      </c>
      <c r="AD22" s="117">
        <v>1</v>
      </c>
      <c r="AE22" s="117">
        <v>1</v>
      </c>
      <c r="AF22" s="117">
        <v>1</v>
      </c>
      <c r="AG22" s="117">
        <v>1</v>
      </c>
      <c r="AH22" s="117">
        <v>1</v>
      </c>
      <c r="AI22" s="117">
        <v>1</v>
      </c>
      <c r="AJ22" s="138"/>
      <c r="AK22" s="117">
        <v>1</v>
      </c>
      <c r="AL22" s="117">
        <v>1</v>
      </c>
      <c r="AM22" s="117">
        <v>1</v>
      </c>
      <c r="AN22" s="117">
        <v>1</v>
      </c>
      <c r="AO22" s="117">
        <v>1</v>
      </c>
      <c r="AP22" s="117">
        <v>1</v>
      </c>
      <c r="AQ22" s="117">
        <v>1</v>
      </c>
      <c r="AR22" s="117">
        <v>1</v>
      </c>
      <c r="AS22" s="117">
        <v>1</v>
      </c>
      <c r="AT22" s="117">
        <v>1</v>
      </c>
      <c r="AU22" s="117">
        <v>1</v>
      </c>
      <c r="AV22" s="4"/>
      <c r="AW22" s="135"/>
      <c r="AX22" s="119">
        <v>22</v>
      </c>
      <c r="AY22" s="119"/>
      <c r="AZ22" s="119"/>
      <c r="BA22" s="119"/>
      <c r="BB22" s="119"/>
      <c r="BC22" s="119"/>
      <c r="BD22" s="119"/>
      <c r="BE22" s="119"/>
      <c r="BF22" s="123"/>
    </row>
    <row r="23" spans="1:58" ht="15.75">
      <c r="A23" s="149"/>
      <c r="B23" s="143" t="s">
        <v>153</v>
      </c>
      <c r="C23" s="143" t="s">
        <v>15</v>
      </c>
      <c r="D23" s="2" t="s">
        <v>135</v>
      </c>
      <c r="E23" s="2" t="s">
        <v>141</v>
      </c>
      <c r="F23" s="120">
        <v>4</v>
      </c>
      <c r="G23" s="120">
        <v>2</v>
      </c>
      <c r="H23" s="120">
        <v>4</v>
      </c>
      <c r="I23" s="120">
        <v>2</v>
      </c>
      <c r="J23" s="120">
        <v>4</v>
      </c>
      <c r="K23" s="120">
        <v>2</v>
      </c>
      <c r="L23" s="120">
        <v>4</v>
      </c>
      <c r="M23" s="120">
        <v>2</v>
      </c>
      <c r="N23" s="120">
        <v>4</v>
      </c>
      <c r="O23" s="120">
        <v>2</v>
      </c>
      <c r="P23" s="120">
        <v>4</v>
      </c>
      <c r="Q23" s="120">
        <v>2</v>
      </c>
      <c r="R23" s="120">
        <v>4</v>
      </c>
      <c r="S23" s="120">
        <v>2</v>
      </c>
      <c r="T23" s="120">
        <v>4</v>
      </c>
      <c r="U23" s="120">
        <v>2</v>
      </c>
      <c r="V23" s="120">
        <v>3</v>
      </c>
      <c r="W23" s="118"/>
      <c r="X23" s="118">
        <f>SUM(F23:W23)</f>
        <v>51</v>
      </c>
      <c r="Y23" s="14">
        <v>4</v>
      </c>
      <c r="Z23" s="3">
        <v>2</v>
      </c>
      <c r="AA23" s="3">
        <v>4</v>
      </c>
      <c r="AB23" s="3">
        <v>2</v>
      </c>
      <c r="AC23" s="3">
        <v>4</v>
      </c>
      <c r="AD23" s="3">
        <v>2</v>
      </c>
      <c r="AE23" s="3">
        <v>4</v>
      </c>
      <c r="AF23" s="3">
        <v>2</v>
      </c>
      <c r="AG23" s="3">
        <v>4</v>
      </c>
      <c r="AH23" s="3">
        <v>2</v>
      </c>
      <c r="AI23" s="3">
        <v>4</v>
      </c>
      <c r="AJ23" s="138"/>
      <c r="AK23" s="3">
        <v>2</v>
      </c>
      <c r="AL23" s="3">
        <v>4</v>
      </c>
      <c r="AM23" s="3">
        <v>2</v>
      </c>
      <c r="AN23" s="3">
        <v>4</v>
      </c>
      <c r="AO23" s="3">
        <v>2</v>
      </c>
      <c r="AP23" s="3">
        <v>4</v>
      </c>
      <c r="AQ23" s="3">
        <v>2</v>
      </c>
      <c r="AR23" s="3">
        <v>4</v>
      </c>
      <c r="AS23" s="3">
        <v>2</v>
      </c>
      <c r="AT23" s="3">
        <v>4</v>
      </c>
      <c r="AU23" s="3">
        <v>2</v>
      </c>
      <c r="AV23" s="3"/>
      <c r="AW23" s="135"/>
      <c r="AX23" s="118">
        <f aca="true" t="shared" si="1" ref="AX23:AX29">SUM(Y23:AV23)</f>
        <v>66</v>
      </c>
      <c r="AY23" s="119"/>
      <c r="AZ23" s="119"/>
      <c r="BA23" s="119"/>
      <c r="BB23" s="119"/>
      <c r="BC23" s="119"/>
      <c r="BD23" s="119"/>
      <c r="BE23" s="119"/>
      <c r="BF23" s="121"/>
    </row>
    <row r="24" spans="1:58" ht="15.75">
      <c r="A24" s="149"/>
      <c r="B24" s="143"/>
      <c r="C24" s="143"/>
      <c r="D24" s="2" t="s">
        <v>137</v>
      </c>
      <c r="E24" s="2" t="s">
        <v>154</v>
      </c>
      <c r="F24" s="117">
        <v>2</v>
      </c>
      <c r="G24" s="117">
        <v>1</v>
      </c>
      <c r="H24" s="117">
        <v>2</v>
      </c>
      <c r="I24" s="117">
        <v>1</v>
      </c>
      <c r="J24" s="117">
        <v>2</v>
      </c>
      <c r="K24" s="117">
        <v>1</v>
      </c>
      <c r="L24" s="117">
        <v>2</v>
      </c>
      <c r="M24" s="117">
        <v>1</v>
      </c>
      <c r="N24" s="117">
        <v>2</v>
      </c>
      <c r="O24" s="117">
        <v>1</v>
      </c>
      <c r="P24" s="117">
        <v>2</v>
      </c>
      <c r="Q24" s="117">
        <v>1</v>
      </c>
      <c r="R24" s="117">
        <v>2</v>
      </c>
      <c r="S24" s="117">
        <v>1</v>
      </c>
      <c r="T24" s="117">
        <v>2</v>
      </c>
      <c r="U24" s="117">
        <v>1</v>
      </c>
      <c r="V24" s="117">
        <v>2</v>
      </c>
      <c r="W24" s="118">
        <f t="shared" si="0"/>
        <v>26</v>
      </c>
      <c r="X24" s="118">
        <v>0</v>
      </c>
      <c r="Y24" s="122">
        <v>2</v>
      </c>
      <c r="Z24" s="117">
        <v>1</v>
      </c>
      <c r="AA24" s="117">
        <v>2</v>
      </c>
      <c r="AB24" s="117">
        <v>1</v>
      </c>
      <c r="AC24" s="117">
        <v>2</v>
      </c>
      <c r="AD24" s="117">
        <v>1</v>
      </c>
      <c r="AE24" s="117">
        <v>2</v>
      </c>
      <c r="AF24" s="117">
        <v>1</v>
      </c>
      <c r="AG24" s="117">
        <v>2</v>
      </c>
      <c r="AH24" s="117">
        <v>1</v>
      </c>
      <c r="AI24" s="117">
        <v>2</v>
      </c>
      <c r="AJ24" s="138"/>
      <c r="AK24" s="117">
        <v>1</v>
      </c>
      <c r="AL24" s="117">
        <v>2</v>
      </c>
      <c r="AM24" s="117">
        <v>1</v>
      </c>
      <c r="AN24" s="117">
        <v>2</v>
      </c>
      <c r="AO24" s="117">
        <v>1</v>
      </c>
      <c r="AP24" s="117">
        <v>2</v>
      </c>
      <c r="AQ24" s="117">
        <v>1</v>
      </c>
      <c r="AR24" s="117">
        <v>2</v>
      </c>
      <c r="AS24" s="117">
        <v>1</v>
      </c>
      <c r="AT24" s="117">
        <v>2</v>
      </c>
      <c r="AU24" s="117">
        <v>1</v>
      </c>
      <c r="AV24" s="4"/>
      <c r="AW24" s="135"/>
      <c r="AX24" s="119">
        <f t="shared" si="1"/>
        <v>33</v>
      </c>
      <c r="AY24" s="119"/>
      <c r="AZ24" s="119"/>
      <c r="BA24" s="119"/>
      <c r="BB24" s="119"/>
      <c r="BC24" s="119"/>
      <c r="BD24" s="119"/>
      <c r="BE24" s="119"/>
      <c r="BF24" s="123"/>
    </row>
    <row r="25" spans="1:58" ht="15.75">
      <c r="A25" s="149"/>
      <c r="B25" s="143" t="s">
        <v>155</v>
      </c>
      <c r="C25" s="143" t="s">
        <v>156</v>
      </c>
      <c r="D25" s="2" t="s">
        <v>135</v>
      </c>
      <c r="E25" s="2" t="s">
        <v>157</v>
      </c>
      <c r="F25" s="120">
        <v>4</v>
      </c>
      <c r="G25" s="120">
        <v>6</v>
      </c>
      <c r="H25" s="120">
        <v>4</v>
      </c>
      <c r="I25" s="120">
        <v>4</v>
      </c>
      <c r="J25" s="120">
        <v>4</v>
      </c>
      <c r="K25" s="120">
        <v>4</v>
      </c>
      <c r="L25" s="120">
        <v>4</v>
      </c>
      <c r="M25" s="120">
        <v>4</v>
      </c>
      <c r="N25" s="120">
        <v>4</v>
      </c>
      <c r="O25" s="120">
        <v>4</v>
      </c>
      <c r="P25" s="120">
        <v>4</v>
      </c>
      <c r="Q25" s="120">
        <v>4</v>
      </c>
      <c r="R25" s="120">
        <v>4</v>
      </c>
      <c r="S25" s="120">
        <v>4</v>
      </c>
      <c r="T25" s="120">
        <v>4</v>
      </c>
      <c r="U25" s="120">
        <v>4</v>
      </c>
      <c r="V25" s="120">
        <v>4</v>
      </c>
      <c r="W25" s="118"/>
      <c r="X25" s="118">
        <f>SUM(F25:W25)</f>
        <v>70</v>
      </c>
      <c r="Y25" s="1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137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35"/>
      <c r="AX25" s="118">
        <f t="shared" si="1"/>
        <v>0</v>
      </c>
      <c r="AY25" s="119"/>
      <c r="AZ25" s="119"/>
      <c r="BA25" s="119"/>
      <c r="BB25" s="119"/>
      <c r="BC25" s="119"/>
      <c r="BD25" s="119"/>
      <c r="BE25" s="119"/>
      <c r="BF25" s="121"/>
    </row>
    <row r="26" spans="1:58" ht="15.75">
      <c r="A26" s="149"/>
      <c r="B26" s="143"/>
      <c r="C26" s="143"/>
      <c r="D26" s="2" t="s">
        <v>137</v>
      </c>
      <c r="E26" s="2" t="s">
        <v>158</v>
      </c>
      <c r="F26" s="117">
        <v>2</v>
      </c>
      <c r="G26" s="117">
        <v>3</v>
      </c>
      <c r="H26" s="117">
        <v>2</v>
      </c>
      <c r="I26" s="117">
        <v>2</v>
      </c>
      <c r="J26" s="117">
        <v>2</v>
      </c>
      <c r="K26" s="117">
        <v>2</v>
      </c>
      <c r="L26" s="117">
        <v>2</v>
      </c>
      <c r="M26" s="117">
        <v>2</v>
      </c>
      <c r="N26" s="117">
        <v>2</v>
      </c>
      <c r="O26" s="117">
        <v>2</v>
      </c>
      <c r="P26" s="117">
        <v>2</v>
      </c>
      <c r="Q26" s="117">
        <v>2</v>
      </c>
      <c r="R26" s="117">
        <v>2</v>
      </c>
      <c r="S26" s="117">
        <v>2</v>
      </c>
      <c r="T26" s="117">
        <v>2</v>
      </c>
      <c r="U26" s="117">
        <v>2</v>
      </c>
      <c r="V26" s="117">
        <v>2</v>
      </c>
      <c r="W26" s="118">
        <f t="shared" si="0"/>
        <v>35</v>
      </c>
      <c r="X26" s="118">
        <v>0</v>
      </c>
      <c r="Y26" s="14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36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22"/>
      <c r="AW26" s="135"/>
      <c r="AX26" s="118">
        <f t="shared" si="1"/>
        <v>0</v>
      </c>
      <c r="AY26" s="119"/>
      <c r="AZ26" s="119"/>
      <c r="BA26" s="119"/>
      <c r="BB26" s="119"/>
      <c r="BC26" s="119"/>
      <c r="BD26" s="119"/>
      <c r="BE26" s="119"/>
      <c r="BF26" s="123"/>
    </row>
    <row r="27" spans="1:58" ht="15.75">
      <c r="A27" s="149"/>
      <c r="B27" s="146" t="s">
        <v>159</v>
      </c>
      <c r="C27" s="146" t="s">
        <v>160</v>
      </c>
      <c r="D27" s="2" t="s">
        <v>135</v>
      </c>
      <c r="E27" s="2" t="s">
        <v>161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118"/>
      <c r="Y27" s="14">
        <v>2</v>
      </c>
      <c r="Z27" s="120">
        <v>2</v>
      </c>
      <c r="AA27" s="120">
        <v>2</v>
      </c>
      <c r="AB27" s="120">
        <v>2</v>
      </c>
      <c r="AC27" s="120">
        <v>2</v>
      </c>
      <c r="AD27" s="120">
        <v>2</v>
      </c>
      <c r="AE27" s="120">
        <v>2</v>
      </c>
      <c r="AF27" s="120">
        <v>2</v>
      </c>
      <c r="AG27" s="120">
        <v>2</v>
      </c>
      <c r="AH27" s="120">
        <v>2</v>
      </c>
      <c r="AI27" s="120">
        <v>2</v>
      </c>
      <c r="AJ27" s="138"/>
      <c r="AK27" s="120">
        <v>2</v>
      </c>
      <c r="AL27" s="120">
        <v>2</v>
      </c>
      <c r="AM27" s="120">
        <v>2</v>
      </c>
      <c r="AN27" s="120">
        <v>2</v>
      </c>
      <c r="AO27" s="120">
        <v>2</v>
      </c>
      <c r="AP27" s="120">
        <v>2</v>
      </c>
      <c r="AQ27" s="117"/>
      <c r="AR27" s="117"/>
      <c r="AS27" s="117"/>
      <c r="AT27" s="117"/>
      <c r="AU27" s="117"/>
      <c r="AV27" s="122"/>
      <c r="AW27" s="135"/>
      <c r="AX27" s="118">
        <f t="shared" si="1"/>
        <v>34</v>
      </c>
      <c r="AY27" s="119"/>
      <c r="AZ27" s="119"/>
      <c r="BA27" s="119"/>
      <c r="BB27" s="119"/>
      <c r="BC27" s="119"/>
      <c r="BD27" s="119"/>
      <c r="BE27" s="119"/>
      <c r="BF27" s="123"/>
    </row>
    <row r="28" spans="1:58" ht="15.75">
      <c r="A28" s="149"/>
      <c r="B28" s="148"/>
      <c r="C28" s="148"/>
      <c r="D28" s="2" t="s">
        <v>137</v>
      </c>
      <c r="E28" s="2" t="s">
        <v>162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8"/>
      <c r="X28" s="118"/>
      <c r="Y28" s="122">
        <v>1</v>
      </c>
      <c r="Z28" s="117">
        <v>1</v>
      </c>
      <c r="AA28" s="117">
        <v>1</v>
      </c>
      <c r="AB28" s="117">
        <v>1</v>
      </c>
      <c r="AC28" s="117">
        <v>1</v>
      </c>
      <c r="AD28" s="117">
        <v>1</v>
      </c>
      <c r="AE28" s="117">
        <v>1</v>
      </c>
      <c r="AF28" s="117">
        <v>1</v>
      </c>
      <c r="AG28" s="117">
        <v>1</v>
      </c>
      <c r="AH28" s="117">
        <v>1</v>
      </c>
      <c r="AI28" s="117">
        <v>1</v>
      </c>
      <c r="AJ28" s="138"/>
      <c r="AK28" s="117">
        <v>1</v>
      </c>
      <c r="AL28" s="117">
        <v>1</v>
      </c>
      <c r="AM28" s="117">
        <v>1</v>
      </c>
      <c r="AN28" s="117">
        <v>1</v>
      </c>
      <c r="AO28" s="117">
        <v>1</v>
      </c>
      <c r="AP28" s="117">
        <v>1</v>
      </c>
      <c r="AQ28" s="117"/>
      <c r="AR28" s="117"/>
      <c r="AS28" s="117"/>
      <c r="AT28" s="117"/>
      <c r="AU28" s="117"/>
      <c r="AV28" s="122"/>
      <c r="AW28" s="135"/>
      <c r="AX28" s="119">
        <f t="shared" si="1"/>
        <v>17</v>
      </c>
      <c r="AY28" s="119"/>
      <c r="AZ28" s="119"/>
      <c r="BA28" s="119"/>
      <c r="BB28" s="119"/>
      <c r="BC28" s="119"/>
      <c r="BD28" s="119"/>
      <c r="BE28" s="119"/>
      <c r="BF28" s="123"/>
    </row>
    <row r="29" spans="1:58" ht="15.75">
      <c r="A29" s="149"/>
      <c r="B29" s="143" t="s">
        <v>163</v>
      </c>
      <c r="C29" s="143" t="s">
        <v>164</v>
      </c>
      <c r="D29" s="2" t="s">
        <v>135</v>
      </c>
      <c r="E29" s="2" t="s">
        <v>165</v>
      </c>
      <c r="F29" s="120">
        <v>8</v>
      </c>
      <c r="G29" s="120">
        <v>8</v>
      </c>
      <c r="H29" s="120">
        <v>8</v>
      </c>
      <c r="I29" s="120">
        <v>8</v>
      </c>
      <c r="J29" s="120">
        <v>8</v>
      </c>
      <c r="K29" s="120">
        <v>8</v>
      </c>
      <c r="L29" s="120">
        <v>8</v>
      </c>
      <c r="M29" s="120">
        <v>8</v>
      </c>
      <c r="N29" s="120">
        <v>8</v>
      </c>
      <c r="O29" s="120">
        <v>8</v>
      </c>
      <c r="P29" s="120">
        <v>8</v>
      </c>
      <c r="Q29" s="120">
        <v>8</v>
      </c>
      <c r="R29" s="120">
        <v>8</v>
      </c>
      <c r="S29" s="120">
        <v>8</v>
      </c>
      <c r="T29" s="120">
        <v>8</v>
      </c>
      <c r="U29" s="120">
        <v>8</v>
      </c>
      <c r="V29" s="120">
        <v>8</v>
      </c>
      <c r="W29" s="118"/>
      <c r="X29" s="118">
        <f>SUM(F29:W29)</f>
        <v>136</v>
      </c>
      <c r="Y29" s="14">
        <v>8</v>
      </c>
      <c r="Z29" s="3">
        <v>6</v>
      </c>
      <c r="AA29" s="3">
        <v>8</v>
      </c>
      <c r="AB29" s="3">
        <v>6</v>
      </c>
      <c r="AC29" s="3">
        <v>8</v>
      </c>
      <c r="AD29" s="3">
        <v>6</v>
      </c>
      <c r="AE29" s="3">
        <v>8</v>
      </c>
      <c r="AF29" s="3">
        <v>6</v>
      </c>
      <c r="AG29" s="3">
        <v>8</v>
      </c>
      <c r="AH29" s="3">
        <v>6</v>
      </c>
      <c r="AI29" s="3">
        <v>8</v>
      </c>
      <c r="AJ29" s="138"/>
      <c r="AK29" s="3">
        <v>6</v>
      </c>
      <c r="AL29" s="3">
        <v>8</v>
      </c>
      <c r="AM29" s="3">
        <v>6</v>
      </c>
      <c r="AN29" s="3">
        <v>8</v>
      </c>
      <c r="AO29" s="3">
        <v>6</v>
      </c>
      <c r="AP29" s="3">
        <v>8</v>
      </c>
      <c r="AQ29" s="3">
        <v>6</v>
      </c>
      <c r="AR29" s="3">
        <v>8</v>
      </c>
      <c r="AS29" s="3">
        <v>6</v>
      </c>
      <c r="AT29" s="3">
        <v>8</v>
      </c>
      <c r="AU29" s="3">
        <v>6</v>
      </c>
      <c r="AV29" s="96" t="s">
        <v>19</v>
      </c>
      <c r="AW29" s="135"/>
      <c r="AX29" s="118">
        <f t="shared" si="1"/>
        <v>154</v>
      </c>
      <c r="AY29" s="119"/>
      <c r="AZ29" s="119"/>
      <c r="BA29" s="119"/>
      <c r="BB29" s="119"/>
      <c r="BC29" s="119"/>
      <c r="BD29" s="119"/>
      <c r="BE29" s="119"/>
      <c r="BF29" s="121"/>
    </row>
    <row r="30" spans="1:58" ht="15.75">
      <c r="A30" s="149"/>
      <c r="B30" s="143"/>
      <c r="C30" s="143"/>
      <c r="D30" s="2" t="s">
        <v>137</v>
      </c>
      <c r="E30" s="2" t="s">
        <v>166</v>
      </c>
      <c r="F30" s="117">
        <v>4</v>
      </c>
      <c r="G30" s="117">
        <v>4</v>
      </c>
      <c r="H30" s="117">
        <v>4</v>
      </c>
      <c r="I30" s="117">
        <v>4</v>
      </c>
      <c r="J30" s="117">
        <v>4</v>
      </c>
      <c r="K30" s="117">
        <v>4</v>
      </c>
      <c r="L30" s="117">
        <v>4</v>
      </c>
      <c r="M30" s="117">
        <v>4</v>
      </c>
      <c r="N30" s="117">
        <v>4</v>
      </c>
      <c r="O30" s="117">
        <v>4</v>
      </c>
      <c r="P30" s="117">
        <v>4</v>
      </c>
      <c r="Q30" s="117">
        <v>4</v>
      </c>
      <c r="R30" s="117">
        <v>4</v>
      </c>
      <c r="S30" s="117">
        <v>4</v>
      </c>
      <c r="T30" s="117">
        <v>4</v>
      </c>
      <c r="U30" s="124">
        <v>4</v>
      </c>
      <c r="V30" s="124">
        <v>4</v>
      </c>
      <c r="W30" s="118">
        <f t="shared" si="0"/>
        <v>68</v>
      </c>
      <c r="X30" s="118">
        <v>0</v>
      </c>
      <c r="Y30" s="14">
        <v>4</v>
      </c>
      <c r="Z30" s="117">
        <v>3</v>
      </c>
      <c r="AA30" s="117">
        <v>4</v>
      </c>
      <c r="AB30" s="117">
        <v>3</v>
      </c>
      <c r="AC30" s="117">
        <v>4</v>
      </c>
      <c r="AD30" s="117">
        <v>3</v>
      </c>
      <c r="AE30" s="117">
        <v>4</v>
      </c>
      <c r="AF30" s="117">
        <v>3</v>
      </c>
      <c r="AG30" s="117">
        <v>4</v>
      </c>
      <c r="AH30" s="117">
        <v>3</v>
      </c>
      <c r="AI30" s="117">
        <v>4</v>
      </c>
      <c r="AJ30" s="138"/>
      <c r="AK30" s="117">
        <v>3</v>
      </c>
      <c r="AL30" s="117">
        <v>4</v>
      </c>
      <c r="AM30" s="117">
        <v>3</v>
      </c>
      <c r="AN30" s="117">
        <v>4</v>
      </c>
      <c r="AO30" s="117">
        <v>3</v>
      </c>
      <c r="AP30" s="117">
        <v>4</v>
      </c>
      <c r="AQ30" s="117">
        <v>3</v>
      </c>
      <c r="AR30" s="117">
        <v>4</v>
      </c>
      <c r="AS30" s="117">
        <v>3</v>
      </c>
      <c r="AT30" s="117">
        <v>4</v>
      </c>
      <c r="AU30" s="117">
        <v>3</v>
      </c>
      <c r="AV30" s="104"/>
      <c r="AW30" s="135"/>
      <c r="AX30" s="118">
        <v>77</v>
      </c>
      <c r="AY30" s="119"/>
      <c r="AZ30" s="119"/>
      <c r="BA30" s="119"/>
      <c r="BB30" s="119"/>
      <c r="BC30" s="119"/>
      <c r="BD30" s="119"/>
      <c r="BE30" s="119"/>
      <c r="BF30" s="123"/>
    </row>
    <row r="31" spans="1:58" ht="15.75">
      <c r="A31" s="149"/>
      <c r="B31" s="143" t="s">
        <v>167</v>
      </c>
      <c r="C31" s="144" t="s">
        <v>168</v>
      </c>
      <c r="D31" s="2" t="s">
        <v>135</v>
      </c>
      <c r="E31" s="2" t="s">
        <v>169</v>
      </c>
      <c r="F31" s="120">
        <v>4</v>
      </c>
      <c r="G31" s="120">
        <v>2</v>
      </c>
      <c r="H31" s="120">
        <v>4</v>
      </c>
      <c r="I31" s="120">
        <v>4</v>
      </c>
      <c r="J31" s="120">
        <v>4</v>
      </c>
      <c r="K31" s="120">
        <v>4</v>
      </c>
      <c r="L31" s="120">
        <v>4</v>
      </c>
      <c r="M31" s="120">
        <v>4</v>
      </c>
      <c r="N31" s="120">
        <v>4</v>
      </c>
      <c r="O31" s="120">
        <v>4</v>
      </c>
      <c r="P31" s="120">
        <v>4</v>
      </c>
      <c r="Q31" s="120">
        <v>4</v>
      </c>
      <c r="R31" s="120">
        <v>4</v>
      </c>
      <c r="S31" s="120">
        <v>4</v>
      </c>
      <c r="T31" s="120">
        <v>4</v>
      </c>
      <c r="U31" s="125">
        <v>4</v>
      </c>
      <c r="V31" s="125">
        <v>4</v>
      </c>
      <c r="W31" s="118"/>
      <c r="X31" s="118">
        <f>SUM(F31:W31)</f>
        <v>66</v>
      </c>
      <c r="Y31" s="14">
        <v>4</v>
      </c>
      <c r="Z31" s="3">
        <v>2</v>
      </c>
      <c r="AA31" s="3">
        <v>4</v>
      </c>
      <c r="AB31" s="3">
        <v>2</v>
      </c>
      <c r="AC31" s="3">
        <v>4</v>
      </c>
      <c r="AD31" s="3">
        <v>2</v>
      </c>
      <c r="AE31" s="3">
        <v>4</v>
      </c>
      <c r="AF31" s="3">
        <v>2</v>
      </c>
      <c r="AG31" s="3">
        <v>4</v>
      </c>
      <c r="AH31" s="3">
        <v>2</v>
      </c>
      <c r="AI31" s="3">
        <v>4</v>
      </c>
      <c r="AJ31" s="138"/>
      <c r="AK31" s="3">
        <v>2</v>
      </c>
      <c r="AL31" s="3">
        <v>4</v>
      </c>
      <c r="AM31" s="3">
        <v>2</v>
      </c>
      <c r="AN31" s="3">
        <v>4</v>
      </c>
      <c r="AO31" s="3">
        <v>2</v>
      </c>
      <c r="AP31" s="3">
        <v>4</v>
      </c>
      <c r="AQ31" s="3">
        <v>4</v>
      </c>
      <c r="AR31" s="3">
        <v>4</v>
      </c>
      <c r="AS31" s="3">
        <v>2</v>
      </c>
      <c r="AT31" s="3">
        <v>4</v>
      </c>
      <c r="AU31" s="3">
        <v>3</v>
      </c>
      <c r="AW31" s="96" t="s">
        <v>19</v>
      </c>
      <c r="AX31" s="118">
        <f>SUM(Y31:AW31)</f>
        <v>69</v>
      </c>
      <c r="AY31" s="119"/>
      <c r="AZ31" s="119"/>
      <c r="BA31" s="119"/>
      <c r="BB31" s="119"/>
      <c r="BC31" s="119"/>
      <c r="BD31" s="119"/>
      <c r="BE31" s="119"/>
      <c r="BF31" s="121"/>
    </row>
    <row r="32" spans="1:58" ht="15.75">
      <c r="A32" s="149"/>
      <c r="B32" s="143"/>
      <c r="C32" s="145"/>
      <c r="D32" s="2" t="s">
        <v>137</v>
      </c>
      <c r="E32" s="2" t="s">
        <v>170</v>
      </c>
      <c r="F32" s="117">
        <v>2</v>
      </c>
      <c r="G32" s="117">
        <v>1</v>
      </c>
      <c r="H32" s="117">
        <v>2</v>
      </c>
      <c r="I32" s="117">
        <v>2</v>
      </c>
      <c r="J32" s="117">
        <v>2</v>
      </c>
      <c r="K32" s="117">
        <v>2</v>
      </c>
      <c r="L32" s="117">
        <v>2</v>
      </c>
      <c r="M32" s="117">
        <v>2</v>
      </c>
      <c r="N32" s="117">
        <v>2</v>
      </c>
      <c r="O32" s="117">
        <v>2</v>
      </c>
      <c r="P32" s="117">
        <v>2</v>
      </c>
      <c r="Q32" s="117">
        <v>2</v>
      </c>
      <c r="R32" s="117">
        <v>2</v>
      </c>
      <c r="S32" s="117">
        <v>2</v>
      </c>
      <c r="T32" s="117">
        <v>2</v>
      </c>
      <c r="U32" s="124">
        <v>2</v>
      </c>
      <c r="V32" s="124">
        <v>2</v>
      </c>
      <c r="W32" s="118">
        <f t="shared" si="0"/>
        <v>33</v>
      </c>
      <c r="X32" s="119">
        <v>0</v>
      </c>
      <c r="Y32" s="122">
        <v>2</v>
      </c>
      <c r="Z32" s="117">
        <v>1</v>
      </c>
      <c r="AA32" s="117">
        <v>2</v>
      </c>
      <c r="AB32" s="117">
        <v>1</v>
      </c>
      <c r="AC32" s="117">
        <v>2</v>
      </c>
      <c r="AD32" s="117">
        <v>1</v>
      </c>
      <c r="AE32" s="117">
        <v>2</v>
      </c>
      <c r="AF32" s="117">
        <v>1</v>
      </c>
      <c r="AG32" s="117">
        <v>2</v>
      </c>
      <c r="AH32" s="117">
        <v>1</v>
      </c>
      <c r="AI32" s="117">
        <v>2</v>
      </c>
      <c r="AJ32" s="138"/>
      <c r="AK32" s="117">
        <v>1</v>
      </c>
      <c r="AL32" s="117">
        <v>2</v>
      </c>
      <c r="AM32" s="117">
        <v>1</v>
      </c>
      <c r="AN32" s="117">
        <v>2</v>
      </c>
      <c r="AO32" s="117">
        <v>1</v>
      </c>
      <c r="AP32" s="117">
        <v>2</v>
      </c>
      <c r="AQ32" s="117">
        <v>2</v>
      </c>
      <c r="AR32" s="117">
        <v>2</v>
      </c>
      <c r="AS32" s="117">
        <v>1</v>
      </c>
      <c r="AT32" s="117">
        <v>2</v>
      </c>
      <c r="AU32" s="117">
        <v>1</v>
      </c>
      <c r="AV32" s="104"/>
      <c r="AW32" s="135"/>
      <c r="AX32" s="119">
        <f>SUM(Y32:AU32)</f>
        <v>34</v>
      </c>
      <c r="AY32" s="119"/>
      <c r="AZ32" s="119"/>
      <c r="BA32" s="119"/>
      <c r="BB32" s="119"/>
      <c r="BC32" s="119"/>
      <c r="BD32" s="119"/>
      <c r="BE32" s="119"/>
      <c r="BF32" s="123"/>
    </row>
    <row r="33" spans="1:58" ht="15.75">
      <c r="A33" s="149"/>
      <c r="B33" s="146" t="s">
        <v>171</v>
      </c>
      <c r="C33" s="144" t="s">
        <v>172</v>
      </c>
      <c r="D33" s="2" t="s">
        <v>135</v>
      </c>
      <c r="E33" s="2" t="s">
        <v>173</v>
      </c>
      <c r="F33" s="120">
        <v>4</v>
      </c>
      <c r="G33" s="120">
        <v>2</v>
      </c>
      <c r="H33" s="120">
        <v>4</v>
      </c>
      <c r="I33" s="120">
        <v>2</v>
      </c>
      <c r="J33" s="120">
        <v>4</v>
      </c>
      <c r="K33" s="120">
        <v>2</v>
      </c>
      <c r="L33" s="120">
        <v>4</v>
      </c>
      <c r="M33" s="120">
        <v>2</v>
      </c>
      <c r="N33" s="120">
        <v>4</v>
      </c>
      <c r="O33" s="120">
        <v>2</v>
      </c>
      <c r="P33" s="120">
        <v>4</v>
      </c>
      <c r="Q33" s="120">
        <v>2</v>
      </c>
      <c r="R33" s="120">
        <v>4</v>
      </c>
      <c r="S33" s="120">
        <v>2</v>
      </c>
      <c r="T33" s="120">
        <v>4</v>
      </c>
      <c r="U33" s="120">
        <v>2</v>
      </c>
      <c r="V33" s="120">
        <v>3</v>
      </c>
      <c r="W33" s="118"/>
      <c r="X33" s="118">
        <f>SUM(F33:W33)</f>
        <v>51</v>
      </c>
      <c r="Y33" s="14">
        <v>2</v>
      </c>
      <c r="Z33" s="3">
        <v>2</v>
      </c>
      <c r="AA33" s="3">
        <v>2</v>
      </c>
      <c r="AB33" s="3">
        <v>2</v>
      </c>
      <c r="AC33" s="3">
        <v>2</v>
      </c>
      <c r="AD33" s="3">
        <v>2</v>
      </c>
      <c r="AE33" s="3">
        <v>2</v>
      </c>
      <c r="AF33" s="3">
        <v>2</v>
      </c>
      <c r="AG33" s="3">
        <v>2</v>
      </c>
      <c r="AH33" s="3">
        <v>2</v>
      </c>
      <c r="AI33" s="3">
        <v>2</v>
      </c>
      <c r="AJ33" s="138"/>
      <c r="AK33" s="3">
        <v>2</v>
      </c>
      <c r="AL33" s="3">
        <v>2</v>
      </c>
      <c r="AM33" s="3">
        <v>2</v>
      </c>
      <c r="AN33" s="3">
        <v>2</v>
      </c>
      <c r="AO33" s="3">
        <v>2</v>
      </c>
      <c r="AP33" s="3">
        <v>2</v>
      </c>
      <c r="AQ33" s="3">
        <v>2</v>
      </c>
      <c r="AR33" s="3">
        <v>2</v>
      </c>
      <c r="AS33" s="3">
        <v>2</v>
      </c>
      <c r="AT33" s="3">
        <v>2</v>
      </c>
      <c r="AU33" s="3">
        <v>2</v>
      </c>
      <c r="AV33" s="14"/>
      <c r="AW33" s="135"/>
      <c r="AX33" s="118">
        <f>SUM(Y33:AV33)</f>
        <v>44</v>
      </c>
      <c r="AY33" s="126"/>
      <c r="AZ33" s="126"/>
      <c r="BA33" s="126"/>
      <c r="BB33" s="126"/>
      <c r="BC33" s="126"/>
      <c r="BD33" s="126"/>
      <c r="BE33" s="126"/>
      <c r="BF33" s="103"/>
    </row>
    <row r="34" spans="1:58" ht="15.75">
      <c r="A34" s="149"/>
      <c r="B34" s="147"/>
      <c r="C34" s="145"/>
      <c r="D34" s="2" t="s">
        <v>137</v>
      </c>
      <c r="E34" s="2" t="s">
        <v>174</v>
      </c>
      <c r="F34" s="127">
        <v>2</v>
      </c>
      <c r="G34" s="127">
        <v>1</v>
      </c>
      <c r="H34" s="127">
        <v>2</v>
      </c>
      <c r="I34" s="127">
        <v>1</v>
      </c>
      <c r="J34" s="127">
        <v>2</v>
      </c>
      <c r="K34" s="127">
        <v>1</v>
      </c>
      <c r="L34" s="127">
        <v>2</v>
      </c>
      <c r="M34" s="127">
        <v>1</v>
      </c>
      <c r="N34" s="127">
        <v>2</v>
      </c>
      <c r="O34" s="127">
        <v>1</v>
      </c>
      <c r="P34" s="127">
        <v>2</v>
      </c>
      <c r="Q34" s="127">
        <v>1</v>
      </c>
      <c r="R34" s="127">
        <v>2</v>
      </c>
      <c r="S34" s="127">
        <v>1</v>
      </c>
      <c r="T34" s="127">
        <v>2</v>
      </c>
      <c r="U34" s="128">
        <v>1</v>
      </c>
      <c r="V34" s="103">
        <v>2</v>
      </c>
      <c r="W34" s="118">
        <f>SUM(F34:V34)</f>
        <v>26</v>
      </c>
      <c r="X34" s="97">
        <v>0</v>
      </c>
      <c r="Y34" s="15">
        <v>1</v>
      </c>
      <c r="Z34" s="129">
        <v>1</v>
      </c>
      <c r="AA34" s="129">
        <v>1</v>
      </c>
      <c r="AB34" s="129">
        <v>1</v>
      </c>
      <c r="AC34" s="129">
        <v>1</v>
      </c>
      <c r="AD34" s="129">
        <v>1</v>
      </c>
      <c r="AE34" s="129">
        <v>1</v>
      </c>
      <c r="AF34" s="129">
        <v>1</v>
      </c>
      <c r="AG34" s="129">
        <v>1</v>
      </c>
      <c r="AH34" s="129">
        <v>1</v>
      </c>
      <c r="AI34" s="129">
        <v>1</v>
      </c>
      <c r="AJ34" s="138"/>
      <c r="AK34" s="129">
        <v>1</v>
      </c>
      <c r="AL34" s="129">
        <v>1</v>
      </c>
      <c r="AM34" s="129">
        <v>1</v>
      </c>
      <c r="AN34" s="129">
        <v>1</v>
      </c>
      <c r="AO34" s="129">
        <v>1</v>
      </c>
      <c r="AP34" s="129">
        <v>1</v>
      </c>
      <c r="AQ34" s="129">
        <v>1</v>
      </c>
      <c r="AR34" s="129">
        <v>1</v>
      </c>
      <c r="AS34" s="129">
        <v>1</v>
      </c>
      <c r="AT34" s="129">
        <v>1</v>
      </c>
      <c r="AU34" s="129">
        <v>1</v>
      </c>
      <c r="AV34" s="104"/>
      <c r="AW34" s="135"/>
      <c r="AX34" s="130">
        <v>22</v>
      </c>
      <c r="AY34" s="130"/>
      <c r="AZ34" s="130"/>
      <c r="BA34" s="130"/>
      <c r="BB34" s="130"/>
      <c r="BC34" s="130"/>
      <c r="BD34" s="130"/>
      <c r="BE34" s="130"/>
      <c r="BF34" s="131"/>
    </row>
    <row r="35" spans="1:58" ht="15.75">
      <c r="A35" s="149"/>
      <c r="B35" s="139" t="s">
        <v>96</v>
      </c>
      <c r="C35" s="139"/>
      <c r="D35" s="139"/>
      <c r="E35" s="139"/>
      <c r="F35" s="127">
        <f aca="true" t="shared" si="2" ref="F35:V35">SUM(F33,F31,F29,F25,F23,F21,F19,F15,F13,F11,F9)</f>
        <v>36</v>
      </c>
      <c r="G35" s="127">
        <f t="shared" si="2"/>
        <v>36</v>
      </c>
      <c r="H35" s="127">
        <f t="shared" si="2"/>
        <v>36</v>
      </c>
      <c r="I35" s="127">
        <f t="shared" si="2"/>
        <v>36</v>
      </c>
      <c r="J35" s="127">
        <f t="shared" si="2"/>
        <v>36</v>
      </c>
      <c r="K35" s="127">
        <f t="shared" si="2"/>
        <v>36</v>
      </c>
      <c r="L35" s="127">
        <f t="shared" si="2"/>
        <v>36</v>
      </c>
      <c r="M35" s="127">
        <f t="shared" si="2"/>
        <v>36</v>
      </c>
      <c r="N35" s="127">
        <f t="shared" si="2"/>
        <v>36</v>
      </c>
      <c r="O35" s="127">
        <f t="shared" si="2"/>
        <v>36</v>
      </c>
      <c r="P35" s="127">
        <f t="shared" si="2"/>
        <v>36</v>
      </c>
      <c r="Q35" s="127">
        <f t="shared" si="2"/>
        <v>36</v>
      </c>
      <c r="R35" s="127">
        <f t="shared" si="2"/>
        <v>36</v>
      </c>
      <c r="S35" s="127">
        <f t="shared" si="2"/>
        <v>36</v>
      </c>
      <c r="T35" s="127">
        <f t="shared" si="2"/>
        <v>36</v>
      </c>
      <c r="U35" s="127">
        <f t="shared" si="2"/>
        <v>36</v>
      </c>
      <c r="V35" s="127">
        <f t="shared" si="2"/>
        <v>36</v>
      </c>
      <c r="W35" s="118"/>
      <c r="X35" s="97">
        <f>SUM(X8:X34)</f>
        <v>612</v>
      </c>
      <c r="Y35" s="103">
        <f>SUM(Y9,Y11,Y13,Y15,Y17,Y19,Y21,Y23,Y25,Y27,Y29,Y31,Y33)</f>
        <v>36</v>
      </c>
      <c r="Z35" s="103">
        <f aca="true" t="shared" si="3" ref="Z35:AI35">SUM(Z9,Z11,Z13,Z15,Z17,Z19,Z21,Z23,Z25,Z27,Z29,Z31,Z33)</f>
        <v>36</v>
      </c>
      <c r="AA35" s="103">
        <f t="shared" si="3"/>
        <v>36</v>
      </c>
      <c r="AB35" s="103">
        <f t="shared" si="3"/>
        <v>36</v>
      </c>
      <c r="AC35" s="103">
        <f t="shared" si="3"/>
        <v>36</v>
      </c>
      <c r="AD35" s="103">
        <f t="shared" si="3"/>
        <v>36</v>
      </c>
      <c r="AE35" s="103">
        <f t="shared" si="3"/>
        <v>36</v>
      </c>
      <c r="AF35" s="103">
        <f t="shared" si="3"/>
        <v>36</v>
      </c>
      <c r="AG35" s="103">
        <f t="shared" si="3"/>
        <v>36</v>
      </c>
      <c r="AH35" s="103">
        <f t="shared" si="3"/>
        <v>36</v>
      </c>
      <c r="AI35" s="103">
        <f t="shared" si="3"/>
        <v>36</v>
      </c>
      <c r="AJ35" s="97">
        <v>0</v>
      </c>
      <c r="AK35" s="103">
        <f aca="true" t="shared" si="4" ref="AK35:AS35">SUM(AL9,AL11,AL13,AL15,AL17,AL19,AL21,AL23,AK25,AL27,AL29,AL31,AL33)</f>
        <v>36</v>
      </c>
      <c r="AL35" s="103">
        <f t="shared" si="4"/>
        <v>36</v>
      </c>
      <c r="AM35" s="103">
        <f t="shared" si="4"/>
        <v>36</v>
      </c>
      <c r="AN35" s="103">
        <f t="shared" si="4"/>
        <v>36</v>
      </c>
      <c r="AO35" s="103">
        <f t="shared" si="4"/>
        <v>36</v>
      </c>
      <c r="AP35" s="103">
        <f t="shared" si="4"/>
        <v>36</v>
      </c>
      <c r="AQ35" s="103">
        <f t="shared" si="4"/>
        <v>36</v>
      </c>
      <c r="AR35" s="103">
        <f t="shared" si="4"/>
        <v>36</v>
      </c>
      <c r="AS35" s="103">
        <f t="shared" si="4"/>
        <v>36</v>
      </c>
      <c r="AT35" s="103">
        <f>SUM(AT9,AT11,AT13,AT15,AT17,AT19,AT21,AT23,AS25,AT27,AT29,AT31,AT33)</f>
        <v>36</v>
      </c>
      <c r="AU35" s="103">
        <f>SUM(AU9,AU11,AU13,AU15,AU17,AU19,AU21,AU23,AT25,AU27,AU29,AU31,AU33)</f>
        <v>36</v>
      </c>
      <c r="AV35" s="5">
        <v>36</v>
      </c>
      <c r="AW35" s="5">
        <v>18</v>
      </c>
      <c r="AX35" s="97">
        <f>SUM(Y35:AU35)</f>
        <v>792</v>
      </c>
      <c r="AY35" s="130"/>
      <c r="AZ35" s="130"/>
      <c r="BA35" s="130"/>
      <c r="BB35" s="130"/>
      <c r="BC35" s="130"/>
      <c r="BD35" s="130"/>
      <c r="BE35" s="130"/>
      <c r="BF35" s="121"/>
    </row>
    <row r="36" spans="1:58" ht="15.75">
      <c r="A36" s="149"/>
      <c r="B36" s="139"/>
      <c r="C36" s="139"/>
      <c r="D36" s="139"/>
      <c r="E36" s="139"/>
      <c r="F36" s="132"/>
      <c r="G36" s="132"/>
      <c r="H36" s="132"/>
      <c r="I36" s="132"/>
      <c r="J36" s="132"/>
      <c r="K36" s="132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4"/>
      <c r="X36" s="103"/>
      <c r="Y36" s="103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33" t="s">
        <v>44</v>
      </c>
      <c r="AW36" s="133" t="s">
        <v>20</v>
      </c>
      <c r="AX36" s="15"/>
      <c r="AY36" s="15"/>
      <c r="AZ36" s="15"/>
      <c r="BA36" s="15"/>
      <c r="BB36" s="15"/>
      <c r="BC36" s="15"/>
      <c r="BD36" s="15"/>
      <c r="BE36" s="15"/>
      <c r="BF36" s="104"/>
    </row>
    <row r="37" spans="1:58" ht="15.75">
      <c r="A37" s="149"/>
      <c r="B37" s="139" t="s">
        <v>97</v>
      </c>
      <c r="C37" s="139"/>
      <c r="D37" s="139"/>
      <c r="E37" s="139"/>
      <c r="F37" s="125">
        <v>18</v>
      </c>
      <c r="G37" s="125">
        <v>18</v>
      </c>
      <c r="H37" s="125">
        <v>18</v>
      </c>
      <c r="I37" s="125">
        <v>18</v>
      </c>
      <c r="J37" s="125">
        <v>18</v>
      </c>
      <c r="K37" s="125">
        <v>18</v>
      </c>
      <c r="L37" s="125">
        <v>18</v>
      </c>
      <c r="M37" s="125">
        <v>18</v>
      </c>
      <c r="N37" s="125">
        <v>18</v>
      </c>
      <c r="O37" s="125">
        <v>18</v>
      </c>
      <c r="P37" s="125">
        <v>18</v>
      </c>
      <c r="Q37" s="125">
        <v>18</v>
      </c>
      <c r="R37" s="125">
        <v>18</v>
      </c>
      <c r="S37" s="125">
        <v>18</v>
      </c>
      <c r="T37" s="125">
        <v>18</v>
      </c>
      <c r="U37" s="125">
        <v>18</v>
      </c>
      <c r="V37" s="125">
        <v>18</v>
      </c>
      <c r="W37" s="14"/>
      <c r="X37" s="103"/>
      <c r="Y37" s="103">
        <v>18</v>
      </c>
      <c r="Z37" s="103">
        <v>18</v>
      </c>
      <c r="AA37" s="103">
        <v>18</v>
      </c>
      <c r="AB37" s="103">
        <v>18</v>
      </c>
      <c r="AC37" s="103">
        <v>18</v>
      </c>
      <c r="AD37" s="103">
        <v>18</v>
      </c>
      <c r="AE37" s="103">
        <v>18</v>
      </c>
      <c r="AF37" s="103">
        <v>18</v>
      </c>
      <c r="AG37" s="103">
        <v>18</v>
      </c>
      <c r="AH37" s="103">
        <v>18</v>
      </c>
      <c r="AI37" s="103">
        <v>18</v>
      </c>
      <c r="AJ37" s="103">
        <v>0</v>
      </c>
      <c r="AK37" s="103">
        <v>18</v>
      </c>
      <c r="AL37" s="103">
        <v>18</v>
      </c>
      <c r="AM37" s="103">
        <v>18</v>
      </c>
      <c r="AN37" s="103">
        <v>18</v>
      </c>
      <c r="AO37" s="103">
        <v>18</v>
      </c>
      <c r="AP37" s="103">
        <v>18</v>
      </c>
      <c r="AQ37" s="103">
        <v>18</v>
      </c>
      <c r="AR37" s="103">
        <v>18</v>
      </c>
      <c r="AS37" s="103">
        <v>18</v>
      </c>
      <c r="AT37" s="103">
        <v>18</v>
      </c>
      <c r="AU37" s="103">
        <v>18</v>
      </c>
      <c r="AV37" s="134"/>
      <c r="AW37" s="15"/>
      <c r="AX37" s="15"/>
      <c r="AY37" s="15"/>
      <c r="AZ37" s="15"/>
      <c r="BA37" s="15"/>
      <c r="BB37" s="15"/>
      <c r="BC37" s="15"/>
      <c r="BD37" s="15"/>
      <c r="BE37" s="15"/>
      <c r="BF37" s="103"/>
    </row>
    <row r="38" spans="1:58" ht="15.75">
      <c r="A38" s="149"/>
      <c r="B38" s="140" t="s">
        <v>98</v>
      </c>
      <c r="C38" s="141"/>
      <c r="D38" s="141"/>
      <c r="E38" s="142"/>
      <c r="F38" s="132"/>
      <c r="G38" s="132"/>
      <c r="H38" s="132"/>
      <c r="I38" s="132"/>
      <c r="J38" s="132"/>
      <c r="K38" s="132"/>
      <c r="L38" s="104"/>
      <c r="M38" s="104"/>
      <c r="N38" s="104"/>
      <c r="O38" s="104"/>
      <c r="P38" s="104"/>
      <c r="Q38" s="104"/>
      <c r="R38" s="104"/>
      <c r="S38" s="104"/>
      <c r="T38" s="128"/>
      <c r="U38" s="104"/>
      <c r="V38" s="104"/>
      <c r="W38" s="14"/>
      <c r="X38" s="103"/>
      <c r="Y38" s="103"/>
      <c r="Z38" s="104"/>
      <c r="AA38" s="104"/>
      <c r="AB38" s="104"/>
      <c r="AC38" s="1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5"/>
      <c r="AX38" s="15"/>
      <c r="AY38" s="15"/>
      <c r="AZ38" s="15"/>
      <c r="BA38" s="15"/>
      <c r="BB38" s="15"/>
      <c r="BC38" s="15"/>
      <c r="BD38" s="15"/>
      <c r="BE38" s="15"/>
      <c r="BF38" s="104"/>
    </row>
  </sheetData>
  <sheetProtection/>
  <mergeCells count="51">
    <mergeCell ref="F1:BE1"/>
    <mergeCell ref="A2:A6"/>
    <mergeCell ref="B2:B6"/>
    <mergeCell ref="C2:C6"/>
    <mergeCell ref="D2:E6"/>
    <mergeCell ref="K2:M2"/>
    <mergeCell ref="O2:Q2"/>
    <mergeCell ref="S2:U2"/>
    <mergeCell ref="AB2:AD2"/>
    <mergeCell ref="AF2:AI2"/>
    <mergeCell ref="AK2:AM2"/>
    <mergeCell ref="AO2:AR2"/>
    <mergeCell ref="AT2:AV2"/>
    <mergeCell ref="AX2:AZ2"/>
    <mergeCell ref="BB2:BE2"/>
    <mergeCell ref="BF2:BF6"/>
    <mergeCell ref="F3:BE3"/>
    <mergeCell ref="F5:BE5"/>
    <mergeCell ref="A7:A38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5:E35"/>
    <mergeCell ref="B36:E36"/>
    <mergeCell ref="B37:E37"/>
    <mergeCell ref="B38:E38"/>
    <mergeCell ref="B29:B30"/>
    <mergeCell ref="C29:C30"/>
    <mergeCell ref="B31:B32"/>
    <mergeCell ref="C31:C32"/>
    <mergeCell ref="B33:B34"/>
    <mergeCell ref="C33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zoomScale="75" zoomScaleNormal="75" zoomScalePageLayoutView="0" workbookViewId="0" topLeftCell="A1">
      <pane xSplit="4" ySplit="6" topLeftCell="U3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J34" sqref="BJ34"/>
    </sheetView>
  </sheetViews>
  <sheetFormatPr defaultColWidth="9.140625" defaultRowHeight="15"/>
  <cols>
    <col min="1" max="1" width="3.57421875" style="55" customWidth="1"/>
    <col min="2" max="2" width="11.57421875" style="55" customWidth="1"/>
    <col min="3" max="3" width="38.421875" style="55" customWidth="1"/>
    <col min="4" max="4" width="13.8515625" style="55" customWidth="1"/>
    <col min="5" max="5" width="4.7109375" style="72" customWidth="1"/>
    <col min="6" max="6" width="4.57421875" style="72" customWidth="1"/>
    <col min="7" max="12" width="4.7109375" style="72" customWidth="1"/>
    <col min="13" max="13" width="4.57421875" style="72" customWidth="1"/>
    <col min="14" max="21" width="4.7109375" style="72" customWidth="1"/>
    <col min="22" max="22" width="4.7109375" style="56" customWidth="1"/>
    <col min="23" max="38" width="4.7109375" style="55" customWidth="1"/>
    <col min="39" max="39" width="5.28125" style="55" customWidth="1"/>
    <col min="40" max="56" width="4.7109375" style="55" customWidth="1"/>
    <col min="57" max="57" width="6.421875" style="56" customWidth="1"/>
    <col min="58" max="16384" width="9.140625" style="55" customWidth="1"/>
  </cols>
  <sheetData>
    <row r="1" spans="5:58" ht="23.25">
      <c r="E1" s="168" t="s">
        <v>127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92"/>
      <c r="BF1" s="92"/>
    </row>
    <row r="2" spans="1:58" ht="84.75" customHeight="1">
      <c r="A2" s="156" t="s">
        <v>0</v>
      </c>
      <c r="B2" s="156" t="s">
        <v>1</v>
      </c>
      <c r="C2" s="161" t="s">
        <v>2</v>
      </c>
      <c r="D2" s="156" t="s">
        <v>3</v>
      </c>
      <c r="E2" s="80" t="s">
        <v>107</v>
      </c>
      <c r="F2" s="80" t="s">
        <v>108</v>
      </c>
      <c r="G2" s="80" t="s">
        <v>109</v>
      </c>
      <c r="H2" s="80" t="s">
        <v>110</v>
      </c>
      <c r="I2" s="80" t="s">
        <v>111</v>
      </c>
      <c r="J2" s="143" t="s">
        <v>4</v>
      </c>
      <c r="K2" s="143"/>
      <c r="L2" s="143"/>
      <c r="M2" s="81" t="s">
        <v>112</v>
      </c>
      <c r="N2" s="143" t="s">
        <v>5</v>
      </c>
      <c r="O2" s="143"/>
      <c r="P2" s="143"/>
      <c r="Q2" s="81" t="s">
        <v>113</v>
      </c>
      <c r="R2" s="143" t="s">
        <v>6</v>
      </c>
      <c r="S2" s="143"/>
      <c r="T2" s="143"/>
      <c r="U2" s="82" t="s">
        <v>114</v>
      </c>
      <c r="V2" s="81" t="s">
        <v>115</v>
      </c>
      <c r="W2" s="81" t="s">
        <v>116</v>
      </c>
      <c r="X2" s="81" t="s">
        <v>117</v>
      </c>
      <c r="Y2" s="81" t="s">
        <v>118</v>
      </c>
      <c r="Z2" s="81" t="s">
        <v>119</v>
      </c>
      <c r="AA2" s="143" t="s">
        <v>7</v>
      </c>
      <c r="AB2" s="143"/>
      <c r="AC2" s="143"/>
      <c r="AD2" s="81" t="s">
        <v>120</v>
      </c>
      <c r="AE2" s="143" t="s">
        <v>8</v>
      </c>
      <c r="AF2" s="143"/>
      <c r="AG2" s="143"/>
      <c r="AH2" s="143"/>
      <c r="AI2" s="81" t="s">
        <v>121</v>
      </c>
      <c r="AJ2" s="143" t="s">
        <v>9</v>
      </c>
      <c r="AK2" s="143"/>
      <c r="AL2" s="143"/>
      <c r="AM2" s="81" t="s">
        <v>122</v>
      </c>
      <c r="AN2" s="143" t="s">
        <v>10</v>
      </c>
      <c r="AO2" s="143"/>
      <c r="AP2" s="143"/>
      <c r="AQ2" s="143"/>
      <c r="AR2" s="81" t="s">
        <v>123</v>
      </c>
      <c r="AS2" s="143" t="s">
        <v>11</v>
      </c>
      <c r="AT2" s="143"/>
      <c r="AU2" s="143"/>
      <c r="AV2" s="81" t="s">
        <v>124</v>
      </c>
      <c r="AW2" s="143" t="s">
        <v>95</v>
      </c>
      <c r="AX2" s="143"/>
      <c r="AY2" s="143"/>
      <c r="AZ2" s="81" t="s">
        <v>125</v>
      </c>
      <c r="BA2" s="143" t="s">
        <v>12</v>
      </c>
      <c r="BB2" s="143"/>
      <c r="BC2" s="143"/>
      <c r="BD2" s="143"/>
      <c r="BE2" s="77" t="s">
        <v>106</v>
      </c>
      <c r="BF2" s="78" t="s">
        <v>13</v>
      </c>
    </row>
    <row r="3" spans="1:57" ht="15">
      <c r="A3" s="156"/>
      <c r="B3" s="156"/>
      <c r="C3" s="161"/>
      <c r="D3" s="156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51"/>
    </row>
    <row r="4" spans="1:57" ht="15">
      <c r="A4" s="156"/>
      <c r="B4" s="156"/>
      <c r="C4" s="161"/>
      <c r="D4" s="156"/>
      <c r="E4" s="57">
        <v>35</v>
      </c>
      <c r="F4" s="57">
        <v>36</v>
      </c>
      <c r="G4" s="57">
        <v>37</v>
      </c>
      <c r="H4" s="57">
        <v>38</v>
      </c>
      <c r="I4" s="57">
        <v>39</v>
      </c>
      <c r="J4" s="58">
        <v>40</v>
      </c>
      <c r="K4" s="42">
        <v>41</v>
      </c>
      <c r="L4" s="42">
        <v>42</v>
      </c>
      <c r="M4" s="42">
        <v>43</v>
      </c>
      <c r="N4" s="42">
        <v>44</v>
      </c>
      <c r="O4" s="42">
        <v>45</v>
      </c>
      <c r="P4" s="42">
        <v>46</v>
      </c>
      <c r="Q4" s="42">
        <v>47</v>
      </c>
      <c r="R4" s="42">
        <v>48</v>
      </c>
      <c r="S4" s="42">
        <v>49</v>
      </c>
      <c r="T4" s="42">
        <v>50</v>
      </c>
      <c r="U4" s="42">
        <v>51</v>
      </c>
      <c r="V4" s="23">
        <v>52</v>
      </c>
      <c r="W4" s="8">
        <v>1</v>
      </c>
      <c r="X4" s="8">
        <v>2</v>
      </c>
      <c r="Y4" s="8">
        <v>3</v>
      </c>
      <c r="Z4" s="8">
        <v>4</v>
      </c>
      <c r="AA4" s="8">
        <v>5</v>
      </c>
      <c r="AB4" s="8">
        <v>6</v>
      </c>
      <c r="AC4" s="8">
        <v>7</v>
      </c>
      <c r="AD4" s="8">
        <v>8</v>
      </c>
      <c r="AE4" s="8">
        <v>9</v>
      </c>
      <c r="AF4" s="8">
        <v>10</v>
      </c>
      <c r="AG4" s="8">
        <v>11</v>
      </c>
      <c r="AH4" s="8">
        <v>12</v>
      </c>
      <c r="AI4" s="8">
        <v>13</v>
      </c>
      <c r="AJ4" s="8">
        <v>14</v>
      </c>
      <c r="AK4" s="8">
        <v>15</v>
      </c>
      <c r="AL4" s="8">
        <v>16</v>
      </c>
      <c r="AM4" s="8">
        <v>17</v>
      </c>
      <c r="AN4" s="8">
        <v>18</v>
      </c>
      <c r="AO4" s="8">
        <v>19</v>
      </c>
      <c r="AP4" s="8">
        <v>20</v>
      </c>
      <c r="AQ4" s="8">
        <v>21</v>
      </c>
      <c r="AR4" s="8">
        <v>22</v>
      </c>
      <c r="AS4" s="8">
        <v>23</v>
      </c>
      <c r="AT4" s="8">
        <v>24</v>
      </c>
      <c r="AU4" s="8">
        <v>25</v>
      </c>
      <c r="AV4" s="8">
        <v>26</v>
      </c>
      <c r="AW4" s="8">
        <v>27</v>
      </c>
      <c r="AX4" s="8">
        <v>28</v>
      </c>
      <c r="AY4" s="8">
        <v>29</v>
      </c>
      <c r="AZ4" s="8">
        <v>30</v>
      </c>
      <c r="BA4" s="8">
        <v>31</v>
      </c>
      <c r="BB4" s="8">
        <v>32</v>
      </c>
      <c r="BC4" s="8">
        <v>33</v>
      </c>
      <c r="BD4" s="8">
        <v>34</v>
      </c>
      <c r="BE4" s="51"/>
    </row>
    <row r="5" spans="1:57" ht="15.75">
      <c r="A5" s="156"/>
      <c r="B5" s="156"/>
      <c r="C5" s="161"/>
      <c r="D5" s="156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51"/>
    </row>
    <row r="6" spans="1:57" ht="15">
      <c r="A6" s="156"/>
      <c r="B6" s="156"/>
      <c r="C6" s="161"/>
      <c r="D6" s="156"/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  <c r="M6" s="57">
        <v>9</v>
      </c>
      <c r="N6" s="57">
        <v>10</v>
      </c>
      <c r="O6" s="57">
        <v>11</v>
      </c>
      <c r="P6" s="57">
        <v>12</v>
      </c>
      <c r="Q6" s="57">
        <v>13</v>
      </c>
      <c r="R6" s="57">
        <v>14</v>
      </c>
      <c r="S6" s="57">
        <v>15</v>
      </c>
      <c r="T6" s="57">
        <v>16</v>
      </c>
      <c r="U6" s="57">
        <v>17</v>
      </c>
      <c r="V6" s="59">
        <v>18</v>
      </c>
      <c r="W6" s="60">
        <v>19</v>
      </c>
      <c r="X6" s="60">
        <v>20</v>
      </c>
      <c r="Y6" s="60">
        <v>21</v>
      </c>
      <c r="Z6" s="61">
        <v>22</v>
      </c>
      <c r="AA6" s="61">
        <v>23</v>
      </c>
      <c r="AB6" s="61">
        <v>24</v>
      </c>
      <c r="AC6" s="61">
        <v>25</v>
      </c>
      <c r="AD6" s="61">
        <v>26</v>
      </c>
      <c r="AE6" s="61">
        <v>27</v>
      </c>
      <c r="AF6" s="61">
        <v>28</v>
      </c>
      <c r="AG6" s="61">
        <v>29</v>
      </c>
      <c r="AH6" s="61">
        <v>30</v>
      </c>
      <c r="AI6" s="61">
        <v>31</v>
      </c>
      <c r="AJ6" s="61">
        <v>32</v>
      </c>
      <c r="AK6" s="61">
        <v>33</v>
      </c>
      <c r="AL6" s="61">
        <v>34</v>
      </c>
      <c r="AM6" s="61">
        <v>35</v>
      </c>
      <c r="AN6" s="61">
        <v>36</v>
      </c>
      <c r="AO6" s="61">
        <v>37</v>
      </c>
      <c r="AP6" s="54">
        <v>38</v>
      </c>
      <c r="AQ6" s="61">
        <v>39</v>
      </c>
      <c r="AR6" s="61">
        <v>40</v>
      </c>
      <c r="AS6" s="61">
        <v>41</v>
      </c>
      <c r="AT6" s="61">
        <v>42</v>
      </c>
      <c r="AU6" s="61">
        <v>43</v>
      </c>
      <c r="AV6" s="61">
        <v>44</v>
      </c>
      <c r="AW6" s="61">
        <v>45</v>
      </c>
      <c r="AX6" s="61">
        <v>46</v>
      </c>
      <c r="AY6" s="61">
        <v>47</v>
      </c>
      <c r="AZ6" s="61">
        <v>48</v>
      </c>
      <c r="BA6" s="61">
        <v>49</v>
      </c>
      <c r="BB6" s="61">
        <v>50</v>
      </c>
      <c r="BC6" s="61">
        <v>51</v>
      </c>
      <c r="BD6" s="61">
        <v>52</v>
      </c>
      <c r="BE6" s="52"/>
    </row>
    <row r="7" spans="1:57" ht="15.75" customHeight="1">
      <c r="A7" s="178"/>
      <c r="B7" s="173" t="s">
        <v>22</v>
      </c>
      <c r="C7" s="139" t="s">
        <v>21</v>
      </c>
      <c r="D7" s="15"/>
      <c r="E7" s="16"/>
      <c r="F7" s="16"/>
      <c r="G7" s="62"/>
      <c r="H7" s="44"/>
      <c r="I7" s="44"/>
      <c r="J7" s="63"/>
      <c r="K7" s="63"/>
      <c r="L7" s="63"/>
      <c r="M7" s="44"/>
      <c r="N7" s="44"/>
      <c r="O7" s="44"/>
      <c r="P7" s="44"/>
      <c r="Q7" s="44"/>
      <c r="R7" s="44"/>
      <c r="S7" s="44"/>
      <c r="T7" s="44"/>
      <c r="U7" s="44"/>
      <c r="V7" s="32"/>
      <c r="W7" s="32"/>
      <c r="X7" s="16"/>
      <c r="Y7" s="16"/>
      <c r="Z7" s="16"/>
      <c r="AA7" s="64"/>
      <c r="AB7" s="65"/>
      <c r="AC7" s="66"/>
      <c r="AD7" s="16"/>
      <c r="AE7" s="16"/>
      <c r="AF7" s="16"/>
      <c r="AG7" s="16"/>
      <c r="AH7" s="16"/>
      <c r="AI7" s="31"/>
      <c r="AJ7" s="16"/>
      <c r="AK7" s="16"/>
      <c r="AL7" s="67"/>
      <c r="AM7" s="16"/>
      <c r="AN7" s="68"/>
      <c r="AO7" s="16"/>
      <c r="AP7" s="16"/>
      <c r="AQ7" s="16"/>
      <c r="AR7" s="16"/>
      <c r="AS7" s="16"/>
      <c r="AT7" s="16"/>
      <c r="AU7" s="15"/>
      <c r="AV7" s="15"/>
      <c r="AW7" s="95"/>
      <c r="AX7" s="32"/>
      <c r="AY7" s="32"/>
      <c r="AZ7" s="32"/>
      <c r="BA7" s="32"/>
      <c r="BB7" s="32"/>
      <c r="BC7" s="32"/>
      <c r="BD7" s="32"/>
      <c r="BE7" s="16"/>
    </row>
    <row r="8" spans="1:57" ht="18.75" customHeight="1">
      <c r="A8" s="178"/>
      <c r="B8" s="174"/>
      <c r="C8" s="139"/>
      <c r="D8" s="1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31"/>
      <c r="W8" s="3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31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94"/>
      <c r="AX8" s="31"/>
      <c r="AY8" s="31"/>
      <c r="AZ8" s="31"/>
      <c r="BA8" s="31"/>
      <c r="BB8" s="31"/>
      <c r="BC8" s="31"/>
      <c r="BD8" s="31"/>
      <c r="BE8" s="15"/>
    </row>
    <row r="9" spans="1:57" ht="15.75" customHeight="1">
      <c r="A9" s="178"/>
      <c r="B9" s="176" t="s">
        <v>30</v>
      </c>
      <c r="C9" s="143" t="s">
        <v>28</v>
      </c>
      <c r="D9" s="6" t="s">
        <v>74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4"/>
      <c r="V9" s="31"/>
      <c r="W9" s="31"/>
      <c r="X9" s="5">
        <v>4</v>
      </c>
      <c r="Y9" s="5">
        <v>4</v>
      </c>
      <c r="Z9" s="5">
        <v>2</v>
      </c>
      <c r="AA9" s="16">
        <v>4</v>
      </c>
      <c r="AB9" s="16">
        <v>2</v>
      </c>
      <c r="AC9" s="16">
        <v>4</v>
      </c>
      <c r="AD9" s="16">
        <v>2</v>
      </c>
      <c r="AE9" s="16">
        <v>4</v>
      </c>
      <c r="AF9" s="16">
        <v>2</v>
      </c>
      <c r="AG9" s="16">
        <v>4</v>
      </c>
      <c r="AH9" s="16">
        <v>2</v>
      </c>
      <c r="AI9" s="31"/>
      <c r="AJ9" s="16">
        <v>4</v>
      </c>
      <c r="AK9" s="16">
        <v>2</v>
      </c>
      <c r="AL9" s="16">
        <v>4</v>
      </c>
      <c r="AM9" s="16">
        <v>4</v>
      </c>
      <c r="AN9" s="16"/>
      <c r="AO9" s="16"/>
      <c r="AP9" s="16"/>
      <c r="AQ9" s="16"/>
      <c r="AR9" s="16"/>
      <c r="AS9" s="16"/>
      <c r="AT9" s="16"/>
      <c r="AU9" s="15"/>
      <c r="AV9" s="16"/>
      <c r="AW9" s="98"/>
      <c r="AX9" s="32">
        <f>SUM(X9:AM9)</f>
        <v>48</v>
      </c>
      <c r="AY9" s="31"/>
      <c r="AZ9" s="31"/>
      <c r="BA9" s="31"/>
      <c r="BB9" s="31"/>
      <c r="BC9" s="31"/>
      <c r="BD9" s="31"/>
      <c r="BE9" s="15"/>
    </row>
    <row r="10" spans="1:57" ht="16.5" customHeight="1">
      <c r="A10" s="178"/>
      <c r="B10" s="176"/>
      <c r="C10" s="143"/>
      <c r="D10" s="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4"/>
      <c r="V10" s="31"/>
      <c r="W10" s="31"/>
      <c r="X10" s="6"/>
      <c r="Y10" s="6">
        <v>1</v>
      </c>
      <c r="Z10" s="6"/>
      <c r="AA10" s="15">
        <v>1</v>
      </c>
      <c r="AB10" s="15"/>
      <c r="AC10" s="15">
        <v>1</v>
      </c>
      <c r="AD10" s="15"/>
      <c r="AE10" s="15">
        <v>1</v>
      </c>
      <c r="AF10" s="15"/>
      <c r="AG10" s="15">
        <v>1</v>
      </c>
      <c r="AH10" s="15"/>
      <c r="AI10" s="31"/>
      <c r="AJ10" s="15">
        <v>1</v>
      </c>
      <c r="AK10" s="15"/>
      <c r="AL10" s="15">
        <v>1</v>
      </c>
      <c r="AM10" s="15">
        <v>1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98"/>
      <c r="AX10" s="32">
        <f>SUM(X10:AM10)</f>
        <v>8</v>
      </c>
      <c r="AY10" s="31"/>
      <c r="AZ10" s="31"/>
      <c r="BA10" s="31"/>
      <c r="BB10" s="31"/>
      <c r="BC10" s="31"/>
      <c r="BD10" s="31"/>
      <c r="BE10" s="15"/>
    </row>
    <row r="11" spans="1:57" ht="15" customHeight="1">
      <c r="A11" s="178"/>
      <c r="B11" s="143" t="s">
        <v>23</v>
      </c>
      <c r="C11" s="143" t="s">
        <v>38</v>
      </c>
      <c r="D11" s="6" t="s">
        <v>75</v>
      </c>
      <c r="E11" s="45">
        <v>4</v>
      </c>
      <c r="F11" s="45">
        <v>2</v>
      </c>
      <c r="G11" s="45">
        <v>4</v>
      </c>
      <c r="H11" s="45">
        <v>2</v>
      </c>
      <c r="I11" s="45">
        <v>4</v>
      </c>
      <c r="J11" s="45">
        <v>2</v>
      </c>
      <c r="K11" s="45">
        <v>4</v>
      </c>
      <c r="L11" s="45">
        <v>2</v>
      </c>
      <c r="M11" s="45">
        <v>4</v>
      </c>
      <c r="N11" s="45">
        <v>2</v>
      </c>
      <c r="O11" s="45">
        <v>4</v>
      </c>
      <c r="P11" s="45">
        <v>2</v>
      </c>
      <c r="Q11" s="45">
        <v>2</v>
      </c>
      <c r="R11" s="45">
        <v>2</v>
      </c>
      <c r="S11" s="45">
        <v>4</v>
      </c>
      <c r="T11" s="45">
        <v>2</v>
      </c>
      <c r="U11" s="44">
        <v>2</v>
      </c>
      <c r="V11" s="31"/>
      <c r="W11" s="32">
        <f>SUM(E11:V11)</f>
        <v>48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1"/>
      <c r="AJ11" s="5"/>
      <c r="AK11" s="5"/>
      <c r="AL11" s="5"/>
      <c r="AM11" s="5"/>
      <c r="AN11" s="5"/>
      <c r="AO11" s="5"/>
      <c r="AP11" s="5"/>
      <c r="AQ11" s="5"/>
      <c r="AR11" s="16"/>
      <c r="AS11" s="16"/>
      <c r="AT11" s="15"/>
      <c r="AU11" s="15"/>
      <c r="AV11" s="15"/>
      <c r="AW11" s="95"/>
      <c r="AX11" s="31"/>
      <c r="AY11" s="31"/>
      <c r="AZ11" s="31"/>
      <c r="BA11" s="31"/>
      <c r="BB11" s="31"/>
      <c r="BC11" s="31"/>
      <c r="BD11" s="31"/>
      <c r="BE11" s="15"/>
    </row>
    <row r="12" spans="1:57" s="74" customFormat="1" ht="18" customHeight="1">
      <c r="A12" s="178"/>
      <c r="B12" s="143"/>
      <c r="C12" s="143"/>
      <c r="D12" s="6"/>
      <c r="E12" s="6">
        <v>1</v>
      </c>
      <c r="F12" s="6"/>
      <c r="G12" s="75">
        <v>1</v>
      </c>
      <c r="H12" s="6"/>
      <c r="I12" s="6">
        <v>1</v>
      </c>
      <c r="J12" s="6"/>
      <c r="K12" s="6">
        <v>1</v>
      </c>
      <c r="L12" s="6"/>
      <c r="M12" s="6">
        <v>1</v>
      </c>
      <c r="N12" s="6"/>
      <c r="O12" s="6">
        <v>1</v>
      </c>
      <c r="P12" s="6"/>
      <c r="Q12" s="6">
        <v>1</v>
      </c>
      <c r="R12" s="6"/>
      <c r="S12" s="6">
        <v>1</v>
      </c>
      <c r="T12" s="6"/>
      <c r="U12" s="15"/>
      <c r="V12" s="31"/>
      <c r="W12" s="31">
        <f>SUM(E12:V12)</f>
        <v>8</v>
      </c>
      <c r="X12" s="6"/>
      <c r="Y12" s="6"/>
      <c r="Z12" s="6"/>
      <c r="AA12" s="15"/>
      <c r="AB12" s="15"/>
      <c r="AC12" s="15"/>
      <c r="AD12" s="15"/>
      <c r="AE12" s="15"/>
      <c r="AF12" s="15"/>
      <c r="AG12" s="15"/>
      <c r="AH12" s="15"/>
      <c r="AI12" s="31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95"/>
      <c r="AX12" s="31"/>
      <c r="AY12" s="31"/>
      <c r="AZ12" s="31"/>
      <c r="BA12" s="31"/>
      <c r="BB12" s="31"/>
      <c r="BC12" s="31"/>
      <c r="BD12" s="31"/>
      <c r="BE12" s="15"/>
    </row>
    <row r="13" spans="1:57" ht="16.5" customHeight="1">
      <c r="A13" s="178"/>
      <c r="B13" s="176" t="s">
        <v>24</v>
      </c>
      <c r="C13" s="143" t="s">
        <v>14</v>
      </c>
      <c r="D13" s="6" t="s">
        <v>76</v>
      </c>
      <c r="E13" s="42"/>
      <c r="F13" s="44">
        <v>2</v>
      </c>
      <c r="G13" s="44">
        <v>2</v>
      </c>
      <c r="H13" s="44">
        <v>2</v>
      </c>
      <c r="I13" s="44">
        <v>2</v>
      </c>
      <c r="J13" s="44">
        <v>2</v>
      </c>
      <c r="K13" s="44">
        <v>2</v>
      </c>
      <c r="L13" s="44">
        <v>2</v>
      </c>
      <c r="M13" s="44">
        <v>2</v>
      </c>
      <c r="N13" s="44">
        <v>2</v>
      </c>
      <c r="O13" s="44">
        <v>2</v>
      </c>
      <c r="P13" s="44">
        <v>2</v>
      </c>
      <c r="Q13" s="44">
        <v>2</v>
      </c>
      <c r="R13" s="44">
        <v>2</v>
      </c>
      <c r="S13" s="44">
        <v>2</v>
      </c>
      <c r="T13" s="45">
        <v>2</v>
      </c>
      <c r="U13" s="44">
        <v>2</v>
      </c>
      <c r="V13" s="32"/>
      <c r="W13" s="32">
        <f>SUM(F13:V13)</f>
        <v>32</v>
      </c>
      <c r="X13" s="5">
        <v>3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31"/>
      <c r="AJ13" s="5">
        <v>2</v>
      </c>
      <c r="AK13" s="5">
        <v>2</v>
      </c>
      <c r="AL13" s="5">
        <v>2</v>
      </c>
      <c r="AM13" s="5">
        <v>2</v>
      </c>
      <c r="AN13" s="5"/>
      <c r="AO13" s="5"/>
      <c r="AP13" s="5"/>
      <c r="AQ13" s="5"/>
      <c r="AR13" s="16"/>
      <c r="AS13" s="16"/>
      <c r="AT13" s="16"/>
      <c r="AU13" s="16"/>
      <c r="AV13" s="16"/>
      <c r="AW13" s="98"/>
      <c r="AX13" s="32">
        <f>SUM(X13:AM13)</f>
        <v>31</v>
      </c>
      <c r="AY13" s="32"/>
      <c r="AZ13" s="32"/>
      <c r="BA13" s="32"/>
      <c r="BB13" s="32"/>
      <c r="BC13" s="32"/>
      <c r="BD13" s="32"/>
      <c r="BE13" s="16"/>
    </row>
    <row r="14" spans="1:57" ht="18" customHeight="1">
      <c r="A14" s="178"/>
      <c r="B14" s="176"/>
      <c r="C14" s="143"/>
      <c r="D14" s="6"/>
      <c r="E14" s="42"/>
      <c r="F14" s="15">
        <v>1</v>
      </c>
      <c r="G14" s="34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/>
      <c r="N14" s="15">
        <v>1</v>
      </c>
      <c r="O14" s="15"/>
      <c r="P14" s="15">
        <v>1</v>
      </c>
      <c r="Q14" s="44"/>
      <c r="R14" s="15">
        <v>1</v>
      </c>
      <c r="S14" s="44"/>
      <c r="T14" s="45"/>
      <c r="U14" s="44"/>
      <c r="V14" s="31"/>
      <c r="W14" s="32">
        <f>SUM(F14:V14)</f>
        <v>10</v>
      </c>
      <c r="X14" s="6"/>
      <c r="Y14" s="6"/>
      <c r="Z14" s="6"/>
      <c r="AA14" s="17"/>
      <c r="AB14" s="34"/>
      <c r="AC14" s="34"/>
      <c r="AD14" s="15"/>
      <c r="AE14" s="15"/>
      <c r="AF14" s="15"/>
      <c r="AG14" s="15"/>
      <c r="AH14" s="15"/>
      <c r="AI14" s="31"/>
      <c r="AJ14" s="15"/>
      <c r="AK14" s="15"/>
      <c r="AL14" s="15"/>
      <c r="AM14" s="15"/>
      <c r="AN14" s="15"/>
      <c r="AO14" s="15"/>
      <c r="AP14" s="15"/>
      <c r="AQ14" s="15"/>
      <c r="AR14" s="16"/>
      <c r="AS14" s="15"/>
      <c r="AT14" s="15"/>
      <c r="AU14" s="16"/>
      <c r="AV14" s="15"/>
      <c r="AW14" s="95"/>
      <c r="AX14" s="31"/>
      <c r="AY14" s="31"/>
      <c r="AZ14" s="31"/>
      <c r="BA14" s="31"/>
      <c r="BB14" s="31"/>
      <c r="BC14" s="31"/>
      <c r="BD14" s="31"/>
      <c r="BE14" s="15"/>
    </row>
    <row r="15" spans="1:57" ht="17.25" customHeight="1">
      <c r="A15" s="178"/>
      <c r="B15" s="146" t="s">
        <v>25</v>
      </c>
      <c r="C15" s="146" t="s">
        <v>15</v>
      </c>
      <c r="D15" s="6" t="s">
        <v>76</v>
      </c>
      <c r="E15" s="42"/>
      <c r="F15" s="44">
        <v>2</v>
      </c>
      <c r="G15" s="44">
        <v>2</v>
      </c>
      <c r="H15" s="44">
        <v>2</v>
      </c>
      <c r="I15" s="44">
        <v>2</v>
      </c>
      <c r="J15" s="44">
        <v>2</v>
      </c>
      <c r="K15" s="44">
        <v>2</v>
      </c>
      <c r="L15" s="44">
        <v>2</v>
      </c>
      <c r="M15" s="44">
        <v>2</v>
      </c>
      <c r="N15" s="44">
        <v>2</v>
      </c>
      <c r="O15" s="44">
        <v>2</v>
      </c>
      <c r="P15" s="44">
        <v>2</v>
      </c>
      <c r="Q15" s="44">
        <v>2</v>
      </c>
      <c r="R15" s="44">
        <v>2</v>
      </c>
      <c r="S15" s="44">
        <v>2</v>
      </c>
      <c r="T15" s="45">
        <v>2</v>
      </c>
      <c r="U15" s="44">
        <v>2</v>
      </c>
      <c r="V15" s="31"/>
      <c r="W15" s="32">
        <f>SUM(F15:V15)</f>
        <v>32</v>
      </c>
      <c r="X15" s="5">
        <v>3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5">
        <v>2</v>
      </c>
      <c r="AG15" s="5">
        <v>2</v>
      </c>
      <c r="AH15" s="5">
        <v>2</v>
      </c>
      <c r="AI15" s="31"/>
      <c r="AJ15" s="5">
        <v>2</v>
      </c>
      <c r="AK15" s="5">
        <v>2</v>
      </c>
      <c r="AL15" s="5">
        <v>2</v>
      </c>
      <c r="AM15" s="5">
        <v>2</v>
      </c>
      <c r="AN15" s="5"/>
      <c r="AO15" s="5"/>
      <c r="AP15" s="5"/>
      <c r="AQ15" s="5"/>
      <c r="AR15" s="16"/>
      <c r="AS15" s="16"/>
      <c r="AT15" s="16"/>
      <c r="AU15" s="16"/>
      <c r="AV15" s="16"/>
      <c r="AW15" s="98"/>
      <c r="AX15" s="32">
        <f>SUM(X15:AM15)</f>
        <v>31</v>
      </c>
      <c r="AY15" s="31"/>
      <c r="AZ15" s="31"/>
      <c r="BA15" s="31"/>
      <c r="BB15" s="31"/>
      <c r="BC15" s="31"/>
      <c r="BD15" s="31"/>
      <c r="BE15" s="16"/>
    </row>
    <row r="16" spans="1:57" ht="19.5" customHeight="1">
      <c r="A16" s="178"/>
      <c r="B16" s="147"/>
      <c r="C16" s="147"/>
      <c r="D16" s="6"/>
      <c r="E16" s="42"/>
      <c r="F16" s="15">
        <f aca="true" t="shared" si="0" ref="F16:T16">F15</f>
        <v>2</v>
      </c>
      <c r="G16" s="15">
        <f t="shared" si="0"/>
        <v>2</v>
      </c>
      <c r="H16" s="15">
        <f t="shared" si="0"/>
        <v>2</v>
      </c>
      <c r="I16" s="15">
        <f t="shared" si="0"/>
        <v>2</v>
      </c>
      <c r="J16" s="15">
        <f t="shared" si="0"/>
        <v>2</v>
      </c>
      <c r="K16" s="15">
        <f t="shared" si="0"/>
        <v>2</v>
      </c>
      <c r="L16" s="15">
        <f t="shared" si="0"/>
        <v>2</v>
      </c>
      <c r="M16" s="15">
        <f t="shared" si="0"/>
        <v>2</v>
      </c>
      <c r="N16" s="15">
        <f t="shared" si="0"/>
        <v>2</v>
      </c>
      <c r="O16" s="15">
        <f t="shared" si="0"/>
        <v>2</v>
      </c>
      <c r="P16" s="15">
        <f t="shared" si="0"/>
        <v>2</v>
      </c>
      <c r="Q16" s="15">
        <f t="shared" si="0"/>
        <v>2</v>
      </c>
      <c r="R16" s="15">
        <f t="shared" si="0"/>
        <v>2</v>
      </c>
      <c r="S16" s="15">
        <f t="shared" si="0"/>
        <v>2</v>
      </c>
      <c r="T16" s="15">
        <f t="shared" si="0"/>
        <v>2</v>
      </c>
      <c r="U16" s="15">
        <f>U15</f>
        <v>2</v>
      </c>
      <c r="V16" s="31"/>
      <c r="W16" s="32">
        <f>SUM(F16:V16)</f>
        <v>32</v>
      </c>
      <c r="X16" s="6">
        <f>X15</f>
        <v>3</v>
      </c>
      <c r="Y16" s="6">
        <f aca="true" t="shared" si="1" ref="Y16:AH16">Y15</f>
        <v>2</v>
      </c>
      <c r="Z16" s="6">
        <f t="shared" si="1"/>
        <v>2</v>
      </c>
      <c r="AA16" s="6">
        <f t="shared" si="1"/>
        <v>2</v>
      </c>
      <c r="AB16" s="6">
        <f t="shared" si="1"/>
        <v>2</v>
      </c>
      <c r="AC16" s="6">
        <f t="shared" si="1"/>
        <v>2</v>
      </c>
      <c r="AD16" s="6">
        <f t="shared" si="1"/>
        <v>2</v>
      </c>
      <c r="AE16" s="6">
        <f t="shared" si="1"/>
        <v>2</v>
      </c>
      <c r="AF16" s="6">
        <f t="shared" si="1"/>
        <v>2</v>
      </c>
      <c r="AG16" s="6">
        <f t="shared" si="1"/>
        <v>2</v>
      </c>
      <c r="AH16" s="6">
        <f t="shared" si="1"/>
        <v>2</v>
      </c>
      <c r="AI16" s="31"/>
      <c r="AJ16" s="6">
        <f>AJ15</f>
        <v>2</v>
      </c>
      <c r="AK16" s="6">
        <f>AK15</f>
        <v>2</v>
      </c>
      <c r="AL16" s="6">
        <f>AL15</f>
        <v>2</v>
      </c>
      <c r="AM16" s="6">
        <f>AM15</f>
        <v>2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98"/>
      <c r="AX16" s="32">
        <f>SUM(X16:AM16)</f>
        <v>31</v>
      </c>
      <c r="AY16" s="31"/>
      <c r="AZ16" s="31"/>
      <c r="BA16" s="31"/>
      <c r="BB16" s="31"/>
      <c r="BC16" s="31"/>
      <c r="BD16" s="31"/>
      <c r="BE16" s="15"/>
    </row>
    <row r="17" spans="1:57" ht="20.25" customHeight="1">
      <c r="A17" s="178"/>
      <c r="B17" s="177" t="s">
        <v>26</v>
      </c>
      <c r="C17" s="151" t="s">
        <v>29</v>
      </c>
      <c r="D17" s="6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4"/>
      <c r="V17" s="31"/>
      <c r="W17" s="32"/>
      <c r="X17" s="5"/>
      <c r="Y17" s="5"/>
      <c r="Z17" s="5"/>
      <c r="AA17" s="16"/>
      <c r="AB17" s="16"/>
      <c r="AC17" s="16"/>
      <c r="AD17" s="16"/>
      <c r="AE17" s="16"/>
      <c r="AF17" s="16"/>
      <c r="AG17" s="16"/>
      <c r="AH17" s="16"/>
      <c r="AI17" s="31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5"/>
      <c r="AV17" s="15"/>
      <c r="AW17" s="95"/>
      <c r="AX17" s="31"/>
      <c r="AY17" s="31"/>
      <c r="AZ17" s="31"/>
      <c r="BA17" s="31"/>
      <c r="BB17" s="31"/>
      <c r="BC17" s="31"/>
      <c r="BD17" s="31"/>
      <c r="BE17" s="16"/>
    </row>
    <row r="18" spans="1:57" ht="28.5" customHeight="1">
      <c r="A18" s="178"/>
      <c r="B18" s="177"/>
      <c r="C18" s="152"/>
      <c r="D18" s="6"/>
      <c r="E18" s="44"/>
      <c r="F18" s="44"/>
      <c r="G18" s="62"/>
      <c r="H18" s="44"/>
      <c r="I18" s="44"/>
      <c r="J18" s="63"/>
      <c r="K18" s="63"/>
      <c r="L18" s="63"/>
      <c r="M18" s="44"/>
      <c r="N18" s="44"/>
      <c r="O18" s="44"/>
      <c r="P18" s="44"/>
      <c r="Q18" s="44"/>
      <c r="R18" s="44"/>
      <c r="S18" s="44"/>
      <c r="T18" s="45"/>
      <c r="U18" s="44"/>
      <c r="V18" s="31"/>
      <c r="W18" s="32"/>
      <c r="X18" s="6"/>
      <c r="Y18" s="6"/>
      <c r="Z18" s="6"/>
      <c r="AA18" s="15"/>
      <c r="AB18" s="15"/>
      <c r="AC18" s="15"/>
      <c r="AD18" s="15"/>
      <c r="AE18" s="15"/>
      <c r="AF18" s="15"/>
      <c r="AG18" s="15"/>
      <c r="AH18" s="15"/>
      <c r="AI18" s="31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95"/>
      <c r="AX18" s="31"/>
      <c r="AY18" s="31"/>
      <c r="AZ18" s="31"/>
      <c r="BA18" s="31"/>
      <c r="BB18" s="31"/>
      <c r="BC18" s="31"/>
      <c r="BD18" s="31"/>
      <c r="BE18" s="16"/>
    </row>
    <row r="19" spans="1:57" ht="15" customHeight="1">
      <c r="A19" s="178"/>
      <c r="B19" s="146" t="s">
        <v>27</v>
      </c>
      <c r="C19" s="144" t="s">
        <v>50</v>
      </c>
      <c r="D19" s="6" t="s">
        <v>77</v>
      </c>
      <c r="E19" s="44">
        <v>4</v>
      </c>
      <c r="F19" s="44">
        <v>4</v>
      </c>
      <c r="G19" s="44">
        <v>6</v>
      </c>
      <c r="H19" s="44">
        <v>4</v>
      </c>
      <c r="I19" s="44">
        <v>6</v>
      </c>
      <c r="J19" s="44">
        <v>4</v>
      </c>
      <c r="K19" s="44">
        <v>6</v>
      </c>
      <c r="L19" s="44">
        <v>4</v>
      </c>
      <c r="M19" s="44">
        <v>6</v>
      </c>
      <c r="N19" s="44">
        <v>4</v>
      </c>
      <c r="O19" s="44">
        <v>6</v>
      </c>
      <c r="P19" s="44">
        <v>2</v>
      </c>
      <c r="Q19" s="44">
        <v>4</v>
      </c>
      <c r="R19" s="44">
        <v>4</v>
      </c>
      <c r="S19" s="44">
        <v>6</v>
      </c>
      <c r="T19" s="44">
        <v>6</v>
      </c>
      <c r="U19" s="44">
        <v>4</v>
      </c>
      <c r="V19" s="31"/>
      <c r="W19" s="32">
        <f>SUM(E19:V19)</f>
        <v>80</v>
      </c>
      <c r="X19" s="5">
        <v>2</v>
      </c>
      <c r="Y19" s="5">
        <v>6</v>
      </c>
      <c r="Z19" s="5">
        <v>6</v>
      </c>
      <c r="AA19" s="16">
        <v>6</v>
      </c>
      <c r="AB19" s="16">
        <v>6</v>
      </c>
      <c r="AC19" s="16">
        <v>6</v>
      </c>
      <c r="AD19" s="16">
        <v>6</v>
      </c>
      <c r="AE19" s="16">
        <v>6</v>
      </c>
      <c r="AF19" s="16">
        <v>6</v>
      </c>
      <c r="AG19" s="16">
        <v>6</v>
      </c>
      <c r="AH19" s="16">
        <v>4</v>
      </c>
      <c r="AI19" s="31"/>
      <c r="AJ19" s="16">
        <v>4</v>
      </c>
      <c r="AK19" s="16">
        <v>4</v>
      </c>
      <c r="AL19" s="16">
        <v>4</v>
      </c>
      <c r="AM19" s="16">
        <v>4</v>
      </c>
      <c r="AN19" s="16">
        <v>4</v>
      </c>
      <c r="AO19" s="33" t="s">
        <v>19</v>
      </c>
      <c r="AP19" s="16"/>
      <c r="AQ19" s="16"/>
      <c r="AR19" s="16"/>
      <c r="AS19" s="16"/>
      <c r="AT19" s="16"/>
      <c r="AU19" s="16"/>
      <c r="AV19" s="16"/>
      <c r="AW19" s="98"/>
      <c r="AX19" s="32">
        <f aca="true" t="shared" si="2" ref="AX19:AX24">SUM(X19:AN19)</f>
        <v>80</v>
      </c>
      <c r="AY19" s="31"/>
      <c r="AZ19" s="31"/>
      <c r="BA19" s="31"/>
      <c r="BB19" s="31"/>
      <c r="BC19" s="31"/>
      <c r="BD19" s="31"/>
      <c r="BE19" s="16"/>
    </row>
    <row r="20" spans="1:57" ht="18.75" customHeight="1">
      <c r="A20" s="178"/>
      <c r="B20" s="147"/>
      <c r="C20" s="145"/>
      <c r="D20" s="6"/>
      <c r="E20" s="15">
        <f>E19/2</f>
        <v>2</v>
      </c>
      <c r="F20" s="15">
        <f aca="true" t="shared" si="3" ref="F20:U20">F19/2</f>
        <v>2</v>
      </c>
      <c r="G20" s="15">
        <f t="shared" si="3"/>
        <v>3</v>
      </c>
      <c r="H20" s="15">
        <f t="shared" si="3"/>
        <v>2</v>
      </c>
      <c r="I20" s="15">
        <f t="shared" si="3"/>
        <v>3</v>
      </c>
      <c r="J20" s="15">
        <f t="shared" si="3"/>
        <v>2</v>
      </c>
      <c r="K20" s="15">
        <f t="shared" si="3"/>
        <v>3</v>
      </c>
      <c r="L20" s="15">
        <f t="shared" si="3"/>
        <v>2</v>
      </c>
      <c r="M20" s="15">
        <f t="shared" si="3"/>
        <v>3</v>
      </c>
      <c r="N20" s="15">
        <f t="shared" si="3"/>
        <v>2</v>
      </c>
      <c r="O20" s="15">
        <f t="shared" si="3"/>
        <v>3</v>
      </c>
      <c r="P20" s="15">
        <f t="shared" si="3"/>
        <v>1</v>
      </c>
      <c r="Q20" s="15">
        <f t="shared" si="3"/>
        <v>2</v>
      </c>
      <c r="R20" s="15">
        <f t="shared" si="3"/>
        <v>2</v>
      </c>
      <c r="S20" s="15">
        <f t="shared" si="3"/>
        <v>3</v>
      </c>
      <c r="T20" s="15">
        <f t="shared" si="3"/>
        <v>3</v>
      </c>
      <c r="U20" s="15">
        <f t="shared" si="3"/>
        <v>2</v>
      </c>
      <c r="V20" s="31"/>
      <c r="W20" s="32">
        <f>SUM(E20:V20)</f>
        <v>40</v>
      </c>
      <c r="X20" s="6">
        <f>X19/2</f>
        <v>1</v>
      </c>
      <c r="Y20" s="6">
        <f aca="true" t="shared" si="4" ref="Y20:AH20">Y19/2</f>
        <v>3</v>
      </c>
      <c r="Z20" s="6">
        <f t="shared" si="4"/>
        <v>3</v>
      </c>
      <c r="AA20" s="6">
        <f t="shared" si="4"/>
        <v>3</v>
      </c>
      <c r="AB20" s="6">
        <f t="shared" si="4"/>
        <v>3</v>
      </c>
      <c r="AC20" s="6">
        <f t="shared" si="4"/>
        <v>3</v>
      </c>
      <c r="AD20" s="6">
        <f t="shared" si="4"/>
        <v>3</v>
      </c>
      <c r="AE20" s="6">
        <f t="shared" si="4"/>
        <v>3</v>
      </c>
      <c r="AF20" s="6">
        <f t="shared" si="4"/>
        <v>3</v>
      </c>
      <c r="AG20" s="6">
        <f t="shared" si="4"/>
        <v>3</v>
      </c>
      <c r="AH20" s="6">
        <f t="shared" si="4"/>
        <v>2</v>
      </c>
      <c r="AI20" s="31"/>
      <c r="AJ20" s="6">
        <f>AJ19/2</f>
        <v>2</v>
      </c>
      <c r="AK20" s="6">
        <f>AK19/2</f>
        <v>2</v>
      </c>
      <c r="AL20" s="6">
        <f>AL19/2</f>
        <v>2</v>
      </c>
      <c r="AM20" s="6">
        <f>AM19/2</f>
        <v>2</v>
      </c>
      <c r="AN20" s="6">
        <f>AN19/2</f>
        <v>2</v>
      </c>
      <c r="AO20" s="15"/>
      <c r="AP20" s="15"/>
      <c r="AQ20" s="15"/>
      <c r="AR20" s="15"/>
      <c r="AS20" s="15"/>
      <c r="AT20" s="15"/>
      <c r="AU20" s="15"/>
      <c r="AV20" s="15"/>
      <c r="AW20" s="98"/>
      <c r="AX20" s="32">
        <f t="shared" si="2"/>
        <v>40</v>
      </c>
      <c r="AY20" s="31"/>
      <c r="AZ20" s="31"/>
      <c r="BA20" s="31"/>
      <c r="BB20" s="31"/>
      <c r="BC20" s="31"/>
      <c r="BD20" s="31"/>
      <c r="BE20" s="16"/>
    </row>
    <row r="21" spans="1:57" ht="18.75" customHeight="1">
      <c r="A21" s="178"/>
      <c r="B21" s="146" t="s">
        <v>39</v>
      </c>
      <c r="C21" s="144" t="s">
        <v>51</v>
      </c>
      <c r="D21" s="6" t="s">
        <v>78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4"/>
      <c r="V21" s="31"/>
      <c r="W21" s="32"/>
      <c r="X21" s="5"/>
      <c r="Y21" s="5">
        <v>6</v>
      </c>
      <c r="Z21" s="5">
        <v>4</v>
      </c>
      <c r="AA21" s="5">
        <v>6</v>
      </c>
      <c r="AB21" s="5">
        <v>4</v>
      </c>
      <c r="AC21" s="5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31"/>
      <c r="AJ21" s="5">
        <v>4</v>
      </c>
      <c r="AK21" s="5">
        <v>4</v>
      </c>
      <c r="AL21" s="5">
        <v>4</v>
      </c>
      <c r="AM21" s="16">
        <v>4</v>
      </c>
      <c r="AN21" s="16">
        <v>4</v>
      </c>
      <c r="AO21" s="16"/>
      <c r="AP21" s="16"/>
      <c r="AQ21" s="15"/>
      <c r="AR21" s="15"/>
      <c r="AS21" s="15"/>
      <c r="AT21" s="6"/>
      <c r="AU21" s="15"/>
      <c r="AV21" s="16"/>
      <c r="AW21" s="98"/>
      <c r="AX21" s="32">
        <f t="shared" si="2"/>
        <v>64</v>
      </c>
      <c r="AY21" s="31"/>
      <c r="AZ21" s="31"/>
      <c r="BA21" s="31"/>
      <c r="BB21" s="31"/>
      <c r="BC21" s="31"/>
      <c r="BD21" s="31"/>
      <c r="BE21" s="16"/>
    </row>
    <row r="22" spans="1:57" ht="19.5" customHeight="1">
      <c r="A22" s="178"/>
      <c r="B22" s="147"/>
      <c r="C22" s="145"/>
      <c r="D22" s="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4"/>
      <c r="V22" s="31"/>
      <c r="W22" s="32"/>
      <c r="X22" s="6"/>
      <c r="Y22" s="6">
        <f>Y21/2</f>
        <v>3</v>
      </c>
      <c r="Z22" s="6">
        <f aca="true" t="shared" si="5" ref="Z22:AH22">Z21/2</f>
        <v>2</v>
      </c>
      <c r="AA22" s="6">
        <f t="shared" si="5"/>
        <v>3</v>
      </c>
      <c r="AB22" s="6">
        <f t="shared" si="5"/>
        <v>2</v>
      </c>
      <c r="AC22" s="6">
        <f t="shared" si="5"/>
        <v>2</v>
      </c>
      <c r="AD22" s="6">
        <f t="shared" si="5"/>
        <v>2</v>
      </c>
      <c r="AE22" s="6">
        <f t="shared" si="5"/>
        <v>2</v>
      </c>
      <c r="AF22" s="6">
        <f t="shared" si="5"/>
        <v>2</v>
      </c>
      <c r="AG22" s="6">
        <f t="shared" si="5"/>
        <v>2</v>
      </c>
      <c r="AH22" s="6">
        <f t="shared" si="5"/>
        <v>2</v>
      </c>
      <c r="AI22" s="31"/>
      <c r="AJ22" s="6">
        <f>AJ21/2</f>
        <v>2</v>
      </c>
      <c r="AK22" s="6">
        <f>AK21/2</f>
        <v>2</v>
      </c>
      <c r="AL22" s="6">
        <f>AL21/2</f>
        <v>2</v>
      </c>
      <c r="AM22" s="6">
        <f>AM21/2</f>
        <v>2</v>
      </c>
      <c r="AN22" s="6">
        <f>AN21/2</f>
        <v>2</v>
      </c>
      <c r="AO22" s="16"/>
      <c r="AP22" s="16"/>
      <c r="AQ22" s="15"/>
      <c r="AR22" s="15"/>
      <c r="AS22" s="15"/>
      <c r="AT22" s="6"/>
      <c r="AU22" s="15"/>
      <c r="AV22" s="15"/>
      <c r="AW22" s="98"/>
      <c r="AX22" s="32">
        <f t="shared" si="2"/>
        <v>32</v>
      </c>
      <c r="AY22" s="31"/>
      <c r="AZ22" s="31"/>
      <c r="BA22" s="31"/>
      <c r="BB22" s="31"/>
      <c r="BC22" s="31"/>
      <c r="BD22" s="31"/>
      <c r="BE22" s="16"/>
    </row>
    <row r="23" spans="1:57" ht="19.5" customHeight="1">
      <c r="A23" s="178"/>
      <c r="B23" s="146" t="s">
        <v>99</v>
      </c>
      <c r="C23" s="144" t="s">
        <v>100</v>
      </c>
      <c r="D23" s="6" t="s">
        <v>101</v>
      </c>
      <c r="E23" s="44"/>
      <c r="F23" s="44">
        <v>2</v>
      </c>
      <c r="G23" s="44">
        <v>2</v>
      </c>
      <c r="H23" s="44">
        <v>2</v>
      </c>
      <c r="I23" s="44">
        <v>2</v>
      </c>
      <c r="J23" s="44">
        <v>2</v>
      </c>
      <c r="K23" s="44">
        <v>2</v>
      </c>
      <c r="L23" s="44">
        <v>2</v>
      </c>
      <c r="M23" s="44">
        <v>2</v>
      </c>
      <c r="N23" s="44">
        <v>2</v>
      </c>
      <c r="O23" s="44">
        <v>2</v>
      </c>
      <c r="P23" s="44">
        <v>2</v>
      </c>
      <c r="Q23" s="44">
        <v>2</v>
      </c>
      <c r="R23" s="44">
        <v>2</v>
      </c>
      <c r="S23" s="44">
        <v>2</v>
      </c>
      <c r="T23" s="45">
        <v>2</v>
      </c>
      <c r="U23" s="44"/>
      <c r="V23" s="31"/>
      <c r="W23" s="32">
        <f>SUM(E23:V23)</f>
        <v>30</v>
      </c>
      <c r="X23" s="6"/>
      <c r="Y23" s="5">
        <v>2</v>
      </c>
      <c r="Z23" s="5">
        <v>2</v>
      </c>
      <c r="AA23" s="5">
        <v>2</v>
      </c>
      <c r="AB23" s="5">
        <v>2</v>
      </c>
      <c r="AC23" s="5">
        <v>2</v>
      </c>
      <c r="AD23" s="5">
        <v>2</v>
      </c>
      <c r="AE23" s="5">
        <v>2</v>
      </c>
      <c r="AF23" s="5">
        <v>2</v>
      </c>
      <c r="AG23" s="5">
        <v>2</v>
      </c>
      <c r="AH23" s="5">
        <v>2</v>
      </c>
      <c r="AI23" s="31"/>
      <c r="AJ23" s="5">
        <v>2</v>
      </c>
      <c r="AK23" s="5">
        <v>2</v>
      </c>
      <c r="AL23" s="5">
        <v>2</v>
      </c>
      <c r="AM23" s="16">
        <v>2</v>
      </c>
      <c r="AN23" s="16">
        <v>2</v>
      </c>
      <c r="AO23" s="16"/>
      <c r="AP23" s="16"/>
      <c r="AQ23" s="15"/>
      <c r="AR23" s="15"/>
      <c r="AS23" s="15"/>
      <c r="AT23" s="6"/>
      <c r="AU23" s="15"/>
      <c r="AV23" s="15"/>
      <c r="AW23" s="98"/>
      <c r="AX23" s="32">
        <f t="shared" si="2"/>
        <v>30</v>
      </c>
      <c r="AY23" s="31"/>
      <c r="AZ23" s="31"/>
      <c r="BA23" s="31"/>
      <c r="BB23" s="31"/>
      <c r="BC23" s="31"/>
      <c r="BD23" s="31"/>
      <c r="BE23" s="16"/>
    </row>
    <row r="24" spans="1:57" ht="19.5" customHeight="1">
      <c r="A24" s="178"/>
      <c r="B24" s="147"/>
      <c r="C24" s="145"/>
      <c r="D24" s="6"/>
      <c r="E24" s="44"/>
      <c r="F24" s="15">
        <f>F23/2</f>
        <v>1</v>
      </c>
      <c r="G24" s="15">
        <f aca="true" t="shared" si="6" ref="G24:T24">G23/2</f>
        <v>1</v>
      </c>
      <c r="H24" s="15">
        <f t="shared" si="6"/>
        <v>1</v>
      </c>
      <c r="I24" s="15">
        <f t="shared" si="6"/>
        <v>1</v>
      </c>
      <c r="J24" s="15">
        <f t="shared" si="6"/>
        <v>1</v>
      </c>
      <c r="K24" s="15">
        <f t="shared" si="6"/>
        <v>1</v>
      </c>
      <c r="L24" s="15">
        <f t="shared" si="6"/>
        <v>1</v>
      </c>
      <c r="M24" s="15">
        <f t="shared" si="6"/>
        <v>1</v>
      </c>
      <c r="N24" s="15">
        <f t="shared" si="6"/>
        <v>1</v>
      </c>
      <c r="O24" s="15">
        <f t="shared" si="6"/>
        <v>1</v>
      </c>
      <c r="P24" s="15">
        <f t="shared" si="6"/>
        <v>1</v>
      </c>
      <c r="Q24" s="15">
        <f t="shared" si="6"/>
        <v>1</v>
      </c>
      <c r="R24" s="15">
        <f t="shared" si="6"/>
        <v>1</v>
      </c>
      <c r="S24" s="15">
        <f t="shared" si="6"/>
        <v>1</v>
      </c>
      <c r="T24" s="15">
        <f t="shared" si="6"/>
        <v>1</v>
      </c>
      <c r="U24" s="44"/>
      <c r="V24" s="31"/>
      <c r="W24" s="32">
        <f>SUM(E24:V24)</f>
        <v>15</v>
      </c>
      <c r="X24" s="6"/>
      <c r="Y24" s="6">
        <f>Y23/2</f>
        <v>1</v>
      </c>
      <c r="Z24" s="6">
        <f aca="true" t="shared" si="7" ref="Z24:AH24">Z23/2</f>
        <v>1</v>
      </c>
      <c r="AA24" s="6">
        <f t="shared" si="7"/>
        <v>1</v>
      </c>
      <c r="AB24" s="6">
        <f t="shared" si="7"/>
        <v>1</v>
      </c>
      <c r="AC24" s="6">
        <f t="shared" si="7"/>
        <v>1</v>
      </c>
      <c r="AD24" s="6">
        <f t="shared" si="7"/>
        <v>1</v>
      </c>
      <c r="AE24" s="6">
        <f t="shared" si="7"/>
        <v>1</v>
      </c>
      <c r="AF24" s="6">
        <f t="shared" si="7"/>
        <v>1</v>
      </c>
      <c r="AG24" s="6">
        <f t="shared" si="7"/>
        <v>1</v>
      </c>
      <c r="AH24" s="6">
        <f t="shared" si="7"/>
        <v>1</v>
      </c>
      <c r="AI24" s="31"/>
      <c r="AJ24" s="6">
        <f>AJ23/2</f>
        <v>1</v>
      </c>
      <c r="AK24" s="6">
        <f>AK23/2</f>
        <v>1</v>
      </c>
      <c r="AL24" s="6">
        <f>AL23/2</f>
        <v>1</v>
      </c>
      <c r="AM24" s="6">
        <f>AM23/2</f>
        <v>1</v>
      </c>
      <c r="AN24" s="6">
        <f>AN23/2</f>
        <v>1</v>
      </c>
      <c r="AO24" s="16"/>
      <c r="AP24" s="16"/>
      <c r="AQ24" s="15"/>
      <c r="AR24" s="15"/>
      <c r="AS24" s="15"/>
      <c r="AT24" s="6"/>
      <c r="AU24" s="15"/>
      <c r="AV24" s="15"/>
      <c r="AW24" s="98"/>
      <c r="AX24" s="32">
        <f t="shared" si="2"/>
        <v>15</v>
      </c>
      <c r="AY24" s="31"/>
      <c r="AZ24" s="31"/>
      <c r="BA24" s="31"/>
      <c r="BB24" s="31"/>
      <c r="BC24" s="31"/>
      <c r="BD24" s="31"/>
      <c r="BE24" s="16"/>
    </row>
    <row r="25" spans="1:57" ht="15" customHeight="1">
      <c r="A25" s="178"/>
      <c r="B25" s="150" t="s">
        <v>17</v>
      </c>
      <c r="C25" s="151" t="s">
        <v>35</v>
      </c>
      <c r="D25" s="6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44"/>
      <c r="V25" s="31"/>
      <c r="W25" s="3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31"/>
      <c r="AJ25" s="5"/>
      <c r="AK25" s="5"/>
      <c r="AL25" s="16"/>
      <c r="AM25" s="16"/>
      <c r="AN25" s="16"/>
      <c r="AO25" s="16"/>
      <c r="AP25" s="16"/>
      <c r="AQ25" s="16"/>
      <c r="AR25" s="16"/>
      <c r="AS25" s="16"/>
      <c r="AT25" s="5"/>
      <c r="AU25" s="16"/>
      <c r="AV25" s="15"/>
      <c r="AW25" s="95"/>
      <c r="AX25" s="31"/>
      <c r="AY25" s="31"/>
      <c r="AZ25" s="31"/>
      <c r="BA25" s="31"/>
      <c r="BB25" s="31"/>
      <c r="BC25" s="31"/>
      <c r="BD25" s="31"/>
      <c r="BE25" s="16"/>
    </row>
    <row r="26" spans="1:57" ht="21.75" customHeight="1">
      <c r="A26" s="178"/>
      <c r="B26" s="150"/>
      <c r="C26" s="152"/>
      <c r="D26" s="6"/>
      <c r="E26" s="44"/>
      <c r="F26" s="44"/>
      <c r="G26" s="17"/>
      <c r="H26" s="44"/>
      <c r="I26" s="44"/>
      <c r="J26" s="17"/>
      <c r="K26" s="17"/>
      <c r="L26" s="17"/>
      <c r="M26" s="44"/>
      <c r="N26" s="44"/>
      <c r="O26" s="44"/>
      <c r="P26" s="44"/>
      <c r="Q26" s="44"/>
      <c r="R26" s="44"/>
      <c r="S26" s="44"/>
      <c r="T26" s="45"/>
      <c r="U26" s="44"/>
      <c r="V26" s="31"/>
      <c r="W26" s="32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1"/>
      <c r="AJ26" s="6"/>
      <c r="AK26" s="6"/>
      <c r="AL26" s="15"/>
      <c r="AM26" s="15"/>
      <c r="AN26" s="15"/>
      <c r="AO26" s="15"/>
      <c r="AP26" s="15"/>
      <c r="AQ26" s="15"/>
      <c r="AR26" s="15"/>
      <c r="AS26" s="15"/>
      <c r="AT26" s="6"/>
      <c r="AU26" s="15"/>
      <c r="AV26" s="15"/>
      <c r="AW26" s="95"/>
      <c r="AX26" s="31"/>
      <c r="AY26" s="31"/>
      <c r="AZ26" s="31"/>
      <c r="BA26" s="31"/>
      <c r="BB26" s="31"/>
      <c r="BC26" s="31"/>
      <c r="BD26" s="31"/>
      <c r="BE26" s="15"/>
    </row>
    <row r="27" spans="1:57" ht="15" customHeight="1">
      <c r="A27" s="178"/>
      <c r="B27" s="143" t="s">
        <v>31</v>
      </c>
      <c r="C27" s="144" t="s">
        <v>52</v>
      </c>
      <c r="D27" s="15" t="s">
        <v>104</v>
      </c>
      <c r="E27" s="44">
        <v>12</v>
      </c>
      <c r="F27" s="44">
        <v>6</v>
      </c>
      <c r="G27" s="44">
        <v>4</v>
      </c>
      <c r="H27" s="44">
        <v>6</v>
      </c>
      <c r="I27" s="44">
        <v>4</v>
      </c>
      <c r="J27" s="44">
        <v>8</v>
      </c>
      <c r="K27" s="44">
        <v>4</v>
      </c>
      <c r="L27" s="44">
        <v>8</v>
      </c>
      <c r="M27" s="44">
        <v>4</v>
      </c>
      <c r="N27" s="44">
        <v>8</v>
      </c>
      <c r="O27" s="44">
        <v>4</v>
      </c>
      <c r="P27" s="44">
        <v>4</v>
      </c>
      <c r="Q27" s="44">
        <v>4</v>
      </c>
      <c r="R27" s="44">
        <v>4</v>
      </c>
      <c r="S27" s="44">
        <v>2</v>
      </c>
      <c r="T27" s="44">
        <v>2</v>
      </c>
      <c r="U27" s="44">
        <v>4</v>
      </c>
      <c r="V27" s="31"/>
      <c r="W27" s="32">
        <f aca="true" t="shared" si="8" ref="W27:W32">SUM(E27:V27)</f>
        <v>88</v>
      </c>
      <c r="X27" s="16">
        <v>4</v>
      </c>
      <c r="Y27" s="16">
        <v>2</v>
      </c>
      <c r="Z27" s="16">
        <v>4</v>
      </c>
      <c r="AA27" s="16">
        <v>2</v>
      </c>
      <c r="AB27" s="16">
        <v>4</v>
      </c>
      <c r="AC27" s="16">
        <v>2</v>
      </c>
      <c r="AD27" s="16">
        <v>4</v>
      </c>
      <c r="AE27" s="16">
        <v>2</v>
      </c>
      <c r="AF27" s="16">
        <v>4</v>
      </c>
      <c r="AG27" s="16">
        <v>2</v>
      </c>
      <c r="AH27" s="16">
        <v>4</v>
      </c>
      <c r="AI27" s="31"/>
      <c r="AJ27" s="16">
        <v>2</v>
      </c>
      <c r="AK27" s="16">
        <v>4</v>
      </c>
      <c r="AL27" s="16">
        <v>2</v>
      </c>
      <c r="AM27" s="16">
        <v>4</v>
      </c>
      <c r="AN27" s="83" t="s">
        <v>19</v>
      </c>
      <c r="AO27" s="93"/>
      <c r="AP27" s="16"/>
      <c r="AQ27" s="16"/>
      <c r="AR27" s="15"/>
      <c r="AS27" s="16"/>
      <c r="AT27" s="16"/>
      <c r="AU27" s="16"/>
      <c r="AV27" s="16"/>
      <c r="AW27" s="98"/>
      <c r="AX27" s="32">
        <f>SUM(X27:AN27)</f>
        <v>46</v>
      </c>
      <c r="AY27" s="31"/>
      <c r="AZ27" s="31"/>
      <c r="BA27" s="31"/>
      <c r="BB27" s="31"/>
      <c r="BC27" s="31"/>
      <c r="BD27" s="31"/>
      <c r="BE27" s="16"/>
    </row>
    <row r="28" spans="1:57" ht="42.75" customHeight="1">
      <c r="A28" s="178"/>
      <c r="B28" s="143"/>
      <c r="C28" s="145"/>
      <c r="D28" s="6"/>
      <c r="E28" s="6">
        <f>E27/2</f>
        <v>6</v>
      </c>
      <c r="F28" s="6">
        <f aca="true" t="shared" si="9" ref="F28:U28">F27/2</f>
        <v>3</v>
      </c>
      <c r="G28" s="6">
        <f t="shared" si="9"/>
        <v>2</v>
      </c>
      <c r="H28" s="6">
        <f t="shared" si="9"/>
        <v>3</v>
      </c>
      <c r="I28" s="6">
        <f t="shared" si="9"/>
        <v>2</v>
      </c>
      <c r="J28" s="6">
        <f t="shared" si="9"/>
        <v>4</v>
      </c>
      <c r="K28" s="6">
        <f t="shared" si="9"/>
        <v>2</v>
      </c>
      <c r="L28" s="6">
        <f t="shared" si="9"/>
        <v>4</v>
      </c>
      <c r="M28" s="6">
        <f t="shared" si="9"/>
        <v>2</v>
      </c>
      <c r="N28" s="6">
        <f t="shared" si="9"/>
        <v>4</v>
      </c>
      <c r="O28" s="6">
        <f t="shared" si="9"/>
        <v>2</v>
      </c>
      <c r="P28" s="6">
        <f t="shared" si="9"/>
        <v>2</v>
      </c>
      <c r="Q28" s="6">
        <f t="shared" si="9"/>
        <v>2</v>
      </c>
      <c r="R28" s="6">
        <f t="shared" si="9"/>
        <v>2</v>
      </c>
      <c r="S28" s="6">
        <f t="shared" si="9"/>
        <v>1</v>
      </c>
      <c r="T28" s="6">
        <f t="shared" si="9"/>
        <v>1</v>
      </c>
      <c r="U28" s="6">
        <f t="shared" si="9"/>
        <v>2</v>
      </c>
      <c r="V28" s="31"/>
      <c r="W28" s="32">
        <f t="shared" si="8"/>
        <v>44</v>
      </c>
      <c r="X28" s="15">
        <f>X27/2</f>
        <v>2</v>
      </c>
      <c r="Y28" s="15">
        <f>Y27/2</f>
        <v>1</v>
      </c>
      <c r="Z28" s="15">
        <f aca="true" t="shared" si="10" ref="Z28:AH28">Z27/2</f>
        <v>2</v>
      </c>
      <c r="AA28" s="15">
        <f t="shared" si="10"/>
        <v>1</v>
      </c>
      <c r="AB28" s="15">
        <f t="shared" si="10"/>
        <v>2</v>
      </c>
      <c r="AC28" s="15">
        <f t="shared" si="10"/>
        <v>1</v>
      </c>
      <c r="AD28" s="15">
        <f t="shared" si="10"/>
        <v>2</v>
      </c>
      <c r="AE28" s="15">
        <f t="shared" si="10"/>
        <v>1</v>
      </c>
      <c r="AF28" s="15">
        <f t="shared" si="10"/>
        <v>2</v>
      </c>
      <c r="AG28" s="15">
        <f t="shared" si="10"/>
        <v>1</v>
      </c>
      <c r="AH28" s="15">
        <f t="shared" si="10"/>
        <v>2</v>
      </c>
      <c r="AI28" s="31"/>
      <c r="AJ28" s="15">
        <f>AJ27/2</f>
        <v>1</v>
      </c>
      <c r="AK28" s="15">
        <f>AK27/2</f>
        <v>2</v>
      </c>
      <c r="AL28" s="15">
        <f>AL27/2</f>
        <v>1</v>
      </c>
      <c r="AM28" s="15">
        <f>AM27/2</f>
        <v>2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98"/>
      <c r="AX28" s="32">
        <f aca="true" t="shared" si="11" ref="AX28:AX34">SUM(X28:AM28)</f>
        <v>23</v>
      </c>
      <c r="AY28" s="31"/>
      <c r="AZ28" s="31"/>
      <c r="BA28" s="31"/>
      <c r="BB28" s="31"/>
      <c r="BC28" s="31"/>
      <c r="BD28" s="31"/>
      <c r="BE28" s="15"/>
    </row>
    <row r="29" spans="1:57" ht="15.75" customHeight="1">
      <c r="A29" s="178"/>
      <c r="B29" s="146" t="s">
        <v>16</v>
      </c>
      <c r="C29" s="144" t="s">
        <v>53</v>
      </c>
      <c r="D29" s="6" t="s">
        <v>79</v>
      </c>
      <c r="E29" s="44"/>
      <c r="F29" s="44">
        <v>2</v>
      </c>
      <c r="G29" s="17">
        <v>2</v>
      </c>
      <c r="H29" s="44">
        <v>2</v>
      </c>
      <c r="I29" s="44">
        <v>2</v>
      </c>
      <c r="J29" s="17">
        <v>2</v>
      </c>
      <c r="K29" s="17">
        <v>2</v>
      </c>
      <c r="L29" s="17">
        <v>2</v>
      </c>
      <c r="M29" s="44">
        <v>2</v>
      </c>
      <c r="N29" s="44">
        <v>2</v>
      </c>
      <c r="O29" s="44">
        <v>2</v>
      </c>
      <c r="P29" s="44">
        <v>2</v>
      </c>
      <c r="Q29" s="44">
        <v>2</v>
      </c>
      <c r="R29" s="44">
        <v>2</v>
      </c>
      <c r="S29" s="44"/>
      <c r="T29" s="44"/>
      <c r="U29" s="44"/>
      <c r="V29" s="31"/>
      <c r="W29" s="32">
        <f t="shared" si="8"/>
        <v>26</v>
      </c>
      <c r="X29" s="16">
        <v>8</v>
      </c>
      <c r="Y29" s="16">
        <v>4</v>
      </c>
      <c r="Z29" s="16">
        <v>4</v>
      </c>
      <c r="AA29" s="16">
        <v>4</v>
      </c>
      <c r="AB29" s="16">
        <v>4</v>
      </c>
      <c r="AC29" s="16">
        <v>4</v>
      </c>
      <c r="AD29" s="16">
        <v>4</v>
      </c>
      <c r="AE29" s="16">
        <v>4</v>
      </c>
      <c r="AF29" s="16">
        <v>4</v>
      </c>
      <c r="AG29" s="16">
        <v>4</v>
      </c>
      <c r="AH29" s="16">
        <v>4</v>
      </c>
      <c r="AI29" s="31"/>
      <c r="AJ29" s="16">
        <v>4</v>
      </c>
      <c r="AK29" s="16">
        <v>4</v>
      </c>
      <c r="AL29" s="16">
        <v>4</v>
      </c>
      <c r="AM29" s="16">
        <v>4</v>
      </c>
      <c r="AN29" s="15"/>
      <c r="AO29" s="16"/>
      <c r="AP29" s="16"/>
      <c r="AQ29" s="16"/>
      <c r="AR29" s="15"/>
      <c r="AS29" s="15"/>
      <c r="AT29" s="15"/>
      <c r="AU29" s="16"/>
      <c r="AV29" s="16"/>
      <c r="AW29" s="98"/>
      <c r="AX29" s="32">
        <f t="shared" si="11"/>
        <v>64</v>
      </c>
      <c r="AY29" s="31"/>
      <c r="AZ29" s="31"/>
      <c r="BA29" s="31"/>
      <c r="BB29" s="31"/>
      <c r="BC29" s="31"/>
      <c r="BD29" s="31"/>
      <c r="BE29" s="15"/>
    </row>
    <row r="30" spans="1:57" ht="18" customHeight="1">
      <c r="A30" s="178"/>
      <c r="B30" s="147"/>
      <c r="C30" s="145"/>
      <c r="D30" s="6"/>
      <c r="F30" s="6">
        <f>F29/2</f>
        <v>1</v>
      </c>
      <c r="G30" s="6">
        <f aca="true" t="shared" si="12" ref="G30:R30">G29/2</f>
        <v>1</v>
      </c>
      <c r="H30" s="6">
        <f t="shared" si="12"/>
        <v>1</v>
      </c>
      <c r="I30" s="6">
        <f t="shared" si="12"/>
        <v>1</v>
      </c>
      <c r="J30" s="6">
        <f t="shared" si="12"/>
        <v>1</v>
      </c>
      <c r="K30" s="6">
        <f t="shared" si="12"/>
        <v>1</v>
      </c>
      <c r="L30" s="6">
        <f t="shared" si="12"/>
        <v>1</v>
      </c>
      <c r="M30" s="6">
        <f t="shared" si="12"/>
        <v>1</v>
      </c>
      <c r="N30" s="6">
        <f t="shared" si="12"/>
        <v>1</v>
      </c>
      <c r="O30" s="6">
        <f t="shared" si="12"/>
        <v>1</v>
      </c>
      <c r="P30" s="6">
        <f t="shared" si="12"/>
        <v>1</v>
      </c>
      <c r="Q30" s="6">
        <f t="shared" si="12"/>
        <v>1</v>
      </c>
      <c r="R30" s="6">
        <f t="shared" si="12"/>
        <v>1</v>
      </c>
      <c r="S30" s="45"/>
      <c r="T30" s="44"/>
      <c r="U30" s="44"/>
      <c r="V30" s="31"/>
      <c r="W30" s="32">
        <f t="shared" si="8"/>
        <v>13</v>
      </c>
      <c r="X30" s="15">
        <f>X29/2</f>
        <v>4</v>
      </c>
      <c r="Y30" s="15">
        <f aca="true" t="shared" si="13" ref="Y30:AH30">Y29/2</f>
        <v>2</v>
      </c>
      <c r="Z30" s="15">
        <f t="shared" si="13"/>
        <v>2</v>
      </c>
      <c r="AA30" s="15">
        <f t="shared" si="13"/>
        <v>2</v>
      </c>
      <c r="AB30" s="15">
        <f t="shared" si="13"/>
        <v>2</v>
      </c>
      <c r="AC30" s="15">
        <f t="shared" si="13"/>
        <v>2</v>
      </c>
      <c r="AD30" s="15">
        <f t="shared" si="13"/>
        <v>2</v>
      </c>
      <c r="AE30" s="15">
        <f t="shared" si="13"/>
        <v>2</v>
      </c>
      <c r="AF30" s="15">
        <f t="shared" si="13"/>
        <v>2</v>
      </c>
      <c r="AG30" s="15">
        <f t="shared" si="13"/>
        <v>2</v>
      </c>
      <c r="AH30" s="15">
        <f t="shared" si="13"/>
        <v>2</v>
      </c>
      <c r="AI30" s="31"/>
      <c r="AJ30" s="15">
        <f>AJ29/2</f>
        <v>2</v>
      </c>
      <c r="AK30" s="15">
        <f>AK29/2</f>
        <v>2</v>
      </c>
      <c r="AL30" s="15">
        <f>AL29/2</f>
        <v>2</v>
      </c>
      <c r="AM30" s="15">
        <f>AM29/2</f>
        <v>2</v>
      </c>
      <c r="AN30" s="16"/>
      <c r="AO30" s="16"/>
      <c r="AP30" s="16"/>
      <c r="AQ30" s="16"/>
      <c r="AR30" s="15"/>
      <c r="AS30" s="15"/>
      <c r="AT30" s="15"/>
      <c r="AU30" s="15"/>
      <c r="AV30" s="15"/>
      <c r="AW30" s="98"/>
      <c r="AX30" s="32">
        <f t="shared" si="11"/>
        <v>32</v>
      </c>
      <c r="AY30" s="31"/>
      <c r="AZ30" s="31"/>
      <c r="BA30" s="31"/>
      <c r="BB30" s="31"/>
      <c r="BC30" s="31"/>
      <c r="BD30" s="31"/>
      <c r="BE30" s="15"/>
    </row>
    <row r="31" spans="1:57" ht="18" customHeight="1">
      <c r="A31" s="178"/>
      <c r="B31" s="146" t="s">
        <v>32</v>
      </c>
      <c r="C31" s="144" t="s">
        <v>54</v>
      </c>
      <c r="D31" s="6" t="s">
        <v>102</v>
      </c>
      <c r="E31" s="16">
        <v>8</v>
      </c>
      <c r="F31" s="45">
        <v>8</v>
      </c>
      <c r="G31" s="45">
        <v>8</v>
      </c>
      <c r="H31" s="45">
        <v>8</v>
      </c>
      <c r="I31" s="45">
        <v>8</v>
      </c>
      <c r="J31" s="45">
        <v>6</v>
      </c>
      <c r="K31" s="45">
        <v>8</v>
      </c>
      <c r="L31" s="45">
        <v>6</v>
      </c>
      <c r="M31" s="45">
        <v>8</v>
      </c>
      <c r="N31" s="45">
        <v>6</v>
      </c>
      <c r="O31" s="45">
        <v>8</v>
      </c>
      <c r="P31" s="45">
        <v>6</v>
      </c>
      <c r="Q31" s="45">
        <v>6</v>
      </c>
      <c r="R31" s="45">
        <v>6</v>
      </c>
      <c r="S31" s="45">
        <v>6</v>
      </c>
      <c r="T31" s="44">
        <v>6</v>
      </c>
      <c r="U31" s="44">
        <v>8</v>
      </c>
      <c r="V31" s="31"/>
      <c r="W31" s="32">
        <f t="shared" si="8"/>
        <v>120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31"/>
      <c r="AJ31" s="16"/>
      <c r="AK31" s="16"/>
      <c r="AL31" s="16"/>
      <c r="AM31" s="16"/>
      <c r="AN31" s="16"/>
      <c r="AO31" s="16"/>
      <c r="AP31" s="16"/>
      <c r="AQ31" s="16"/>
      <c r="AR31" s="15"/>
      <c r="AS31" s="15"/>
      <c r="AT31" s="15"/>
      <c r="AU31" s="15"/>
      <c r="AV31" s="15"/>
      <c r="AW31" s="98"/>
      <c r="AX31" s="32">
        <f t="shared" si="11"/>
        <v>0</v>
      </c>
      <c r="AY31" s="31"/>
      <c r="AZ31" s="31"/>
      <c r="BA31" s="31"/>
      <c r="BB31" s="31"/>
      <c r="BC31" s="31"/>
      <c r="BD31" s="31"/>
      <c r="BE31" s="15"/>
    </row>
    <row r="32" spans="1:57" ht="18" customHeight="1">
      <c r="A32" s="178"/>
      <c r="B32" s="147"/>
      <c r="C32" s="145"/>
      <c r="D32" s="6"/>
      <c r="E32" s="6">
        <f>E31/2</f>
        <v>4</v>
      </c>
      <c r="F32" s="6">
        <f>F31/2</f>
        <v>4</v>
      </c>
      <c r="G32" s="6">
        <f aca="true" t="shared" si="14" ref="G32:U32">G31/2</f>
        <v>4</v>
      </c>
      <c r="H32" s="6">
        <f t="shared" si="14"/>
        <v>4</v>
      </c>
      <c r="I32" s="6">
        <f t="shared" si="14"/>
        <v>4</v>
      </c>
      <c r="J32" s="6">
        <f t="shared" si="14"/>
        <v>3</v>
      </c>
      <c r="K32" s="6">
        <f t="shared" si="14"/>
        <v>4</v>
      </c>
      <c r="L32" s="6">
        <f t="shared" si="14"/>
        <v>3</v>
      </c>
      <c r="M32" s="6">
        <f t="shared" si="14"/>
        <v>4</v>
      </c>
      <c r="N32" s="6">
        <f t="shared" si="14"/>
        <v>3</v>
      </c>
      <c r="O32" s="6">
        <f t="shared" si="14"/>
        <v>4</v>
      </c>
      <c r="P32" s="6">
        <f t="shared" si="14"/>
        <v>3</v>
      </c>
      <c r="Q32" s="6">
        <f t="shared" si="14"/>
        <v>3</v>
      </c>
      <c r="R32" s="6">
        <f t="shared" si="14"/>
        <v>3</v>
      </c>
      <c r="S32" s="6">
        <f t="shared" si="14"/>
        <v>3</v>
      </c>
      <c r="T32" s="6">
        <f t="shared" si="14"/>
        <v>3</v>
      </c>
      <c r="U32" s="6">
        <f t="shared" si="14"/>
        <v>4</v>
      </c>
      <c r="V32" s="31"/>
      <c r="W32" s="32">
        <f t="shared" si="8"/>
        <v>60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1"/>
      <c r="AJ32" s="16"/>
      <c r="AK32" s="16"/>
      <c r="AL32" s="16"/>
      <c r="AM32" s="16"/>
      <c r="AN32" s="16"/>
      <c r="AO32" s="16"/>
      <c r="AP32" s="16"/>
      <c r="AQ32" s="16"/>
      <c r="AR32" s="15"/>
      <c r="AS32" s="15"/>
      <c r="AT32" s="15"/>
      <c r="AU32" s="15"/>
      <c r="AV32" s="15"/>
      <c r="AW32" s="98"/>
      <c r="AX32" s="32">
        <f t="shared" si="11"/>
        <v>0</v>
      </c>
      <c r="AY32" s="31"/>
      <c r="AZ32" s="31"/>
      <c r="BA32" s="31"/>
      <c r="BB32" s="31"/>
      <c r="BC32" s="31"/>
      <c r="BD32" s="31"/>
      <c r="BE32" s="15"/>
    </row>
    <row r="33" spans="1:57" ht="18" customHeight="1">
      <c r="A33" s="178"/>
      <c r="B33" s="146" t="s">
        <v>36</v>
      </c>
      <c r="C33" s="144" t="s">
        <v>57</v>
      </c>
      <c r="D33" s="6" t="s">
        <v>80</v>
      </c>
      <c r="E33" s="45"/>
      <c r="F33" s="45"/>
      <c r="G33" s="9"/>
      <c r="H33" s="45"/>
      <c r="I33" s="45"/>
      <c r="J33" s="9"/>
      <c r="K33" s="9"/>
      <c r="L33" s="9"/>
      <c r="M33" s="45"/>
      <c r="N33" s="45"/>
      <c r="O33" s="45"/>
      <c r="P33" s="45"/>
      <c r="Q33" s="45"/>
      <c r="R33" s="45"/>
      <c r="S33" s="45"/>
      <c r="T33" s="44"/>
      <c r="U33" s="44"/>
      <c r="V33" s="31"/>
      <c r="W33" s="32"/>
      <c r="X33" s="16">
        <v>6</v>
      </c>
      <c r="Y33" s="16">
        <v>4</v>
      </c>
      <c r="Z33" s="16">
        <v>4</v>
      </c>
      <c r="AA33" s="16">
        <v>4</v>
      </c>
      <c r="AB33" s="16">
        <v>6</v>
      </c>
      <c r="AC33" s="16">
        <v>4</v>
      </c>
      <c r="AD33" s="16">
        <v>6</v>
      </c>
      <c r="AE33" s="16">
        <v>4</v>
      </c>
      <c r="AF33" s="16">
        <v>4</v>
      </c>
      <c r="AG33" s="16">
        <v>6</v>
      </c>
      <c r="AH33" s="16">
        <v>6</v>
      </c>
      <c r="AI33" s="31"/>
      <c r="AJ33" s="16">
        <v>6</v>
      </c>
      <c r="AK33" s="16">
        <v>6</v>
      </c>
      <c r="AL33" s="16">
        <v>6</v>
      </c>
      <c r="AM33" s="16">
        <v>6</v>
      </c>
      <c r="AN33" s="16">
        <v>6</v>
      </c>
      <c r="AO33" s="33" t="s">
        <v>19</v>
      </c>
      <c r="AP33" s="16"/>
      <c r="AQ33" s="16"/>
      <c r="AR33" s="15"/>
      <c r="AS33" s="15"/>
      <c r="AT33" s="15"/>
      <c r="AU33" s="15"/>
      <c r="AV33" s="15"/>
      <c r="AW33" s="98"/>
      <c r="AX33" s="32">
        <f t="shared" si="11"/>
        <v>78</v>
      </c>
      <c r="AY33" s="31"/>
      <c r="AZ33" s="31"/>
      <c r="BA33" s="31"/>
      <c r="BB33" s="31"/>
      <c r="BC33" s="31"/>
      <c r="BD33" s="31"/>
      <c r="BE33" s="15"/>
    </row>
    <row r="34" spans="1:57" ht="18" customHeight="1">
      <c r="A34" s="178"/>
      <c r="B34" s="147"/>
      <c r="C34" s="145"/>
      <c r="D34" s="6"/>
      <c r="E34" s="45"/>
      <c r="F34" s="45"/>
      <c r="G34" s="9"/>
      <c r="H34" s="45"/>
      <c r="I34" s="45"/>
      <c r="J34" s="9"/>
      <c r="K34" s="9"/>
      <c r="L34" s="9"/>
      <c r="M34" s="45"/>
      <c r="N34" s="45"/>
      <c r="O34" s="45"/>
      <c r="P34" s="45"/>
      <c r="Q34" s="45"/>
      <c r="R34" s="45"/>
      <c r="S34" s="45"/>
      <c r="T34" s="44"/>
      <c r="U34" s="44"/>
      <c r="V34" s="31"/>
      <c r="W34" s="32"/>
      <c r="X34" s="15">
        <f aca="true" t="shared" si="15" ref="X34:AM34">X33/2</f>
        <v>3</v>
      </c>
      <c r="Y34" s="15">
        <f t="shared" si="15"/>
        <v>2</v>
      </c>
      <c r="Z34" s="15">
        <f t="shared" si="15"/>
        <v>2</v>
      </c>
      <c r="AA34" s="15">
        <f t="shared" si="15"/>
        <v>2</v>
      </c>
      <c r="AB34" s="15">
        <f t="shared" si="15"/>
        <v>3</v>
      </c>
      <c r="AC34" s="15">
        <f t="shared" si="15"/>
        <v>2</v>
      </c>
      <c r="AD34" s="15">
        <f t="shared" si="15"/>
        <v>3</v>
      </c>
      <c r="AE34" s="15">
        <f t="shared" si="15"/>
        <v>2</v>
      </c>
      <c r="AF34" s="15">
        <f t="shared" si="15"/>
        <v>2</v>
      </c>
      <c r="AG34" s="15">
        <f t="shared" si="15"/>
        <v>3</v>
      </c>
      <c r="AH34" s="15">
        <f t="shared" si="15"/>
        <v>3</v>
      </c>
      <c r="AI34" s="31"/>
      <c r="AJ34" s="15">
        <f t="shared" si="15"/>
        <v>3</v>
      </c>
      <c r="AK34" s="15">
        <f t="shared" si="15"/>
        <v>3</v>
      </c>
      <c r="AL34" s="15">
        <f t="shared" si="15"/>
        <v>3</v>
      </c>
      <c r="AM34" s="15">
        <f t="shared" si="15"/>
        <v>3</v>
      </c>
      <c r="AN34" s="15">
        <f>AN33/2</f>
        <v>3</v>
      </c>
      <c r="AO34" s="16"/>
      <c r="AP34" s="16"/>
      <c r="AQ34" s="16"/>
      <c r="AR34" s="15"/>
      <c r="AS34" s="15"/>
      <c r="AT34" s="15"/>
      <c r="AU34" s="15"/>
      <c r="AV34" s="15"/>
      <c r="AW34" s="98"/>
      <c r="AX34" s="32">
        <f t="shared" si="11"/>
        <v>39</v>
      </c>
      <c r="AY34" s="31"/>
      <c r="AZ34" s="31"/>
      <c r="BA34" s="31"/>
      <c r="BB34" s="31"/>
      <c r="BC34" s="31"/>
      <c r="BD34" s="31"/>
      <c r="BE34" s="15"/>
    </row>
    <row r="35" spans="1:57" ht="17.25" customHeight="1">
      <c r="A35" s="178"/>
      <c r="B35" s="173" t="s">
        <v>47</v>
      </c>
      <c r="C35" s="151" t="s">
        <v>55</v>
      </c>
      <c r="D35" s="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4"/>
      <c r="T35" s="44"/>
      <c r="U35" s="44"/>
      <c r="V35" s="31"/>
      <c r="W35" s="32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5"/>
      <c r="AI35" s="31"/>
      <c r="AJ35" s="5"/>
      <c r="AK35" s="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W35" s="169" t="s">
        <v>49</v>
      </c>
      <c r="AX35" s="31"/>
      <c r="AY35" s="31"/>
      <c r="AZ35" s="31"/>
      <c r="BA35" s="31"/>
      <c r="BB35" s="31"/>
      <c r="BC35" s="31"/>
      <c r="BD35" s="31"/>
      <c r="BE35" s="16"/>
    </row>
    <row r="36" spans="1:57" ht="24" customHeight="1">
      <c r="A36" s="178"/>
      <c r="B36" s="174"/>
      <c r="C36" s="152"/>
      <c r="D36" s="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4"/>
      <c r="T36" s="44"/>
      <c r="U36" s="44"/>
      <c r="V36" s="31"/>
      <c r="W36" s="32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1"/>
      <c r="AJ36" s="6"/>
      <c r="AK36" s="6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W36" s="170"/>
      <c r="AX36" s="31"/>
      <c r="AY36" s="31"/>
      <c r="AZ36" s="31"/>
      <c r="BA36" s="31"/>
      <c r="BB36" s="31"/>
      <c r="BC36" s="31"/>
      <c r="BD36" s="31"/>
      <c r="BE36" s="16"/>
    </row>
    <row r="37" spans="1:57" ht="17.25" customHeight="1">
      <c r="A37" s="178"/>
      <c r="B37" s="146" t="s">
        <v>56</v>
      </c>
      <c r="C37" s="171" t="s">
        <v>81</v>
      </c>
      <c r="D37" s="6" t="s">
        <v>103</v>
      </c>
      <c r="E37" s="45">
        <v>8</v>
      </c>
      <c r="F37" s="45">
        <v>8</v>
      </c>
      <c r="G37" s="45">
        <v>6</v>
      </c>
      <c r="H37" s="45">
        <v>8</v>
      </c>
      <c r="I37" s="45">
        <v>6</v>
      </c>
      <c r="J37" s="45">
        <v>8</v>
      </c>
      <c r="K37" s="45">
        <v>6</v>
      </c>
      <c r="L37" s="45">
        <v>8</v>
      </c>
      <c r="M37" s="45">
        <v>6</v>
      </c>
      <c r="N37" s="45">
        <v>8</v>
      </c>
      <c r="O37" s="45">
        <v>6</v>
      </c>
      <c r="P37" s="45">
        <v>8</v>
      </c>
      <c r="Q37" s="45">
        <v>6</v>
      </c>
      <c r="R37" s="45">
        <v>6</v>
      </c>
      <c r="S37" s="45">
        <v>6</v>
      </c>
      <c r="T37" s="44">
        <v>8</v>
      </c>
      <c r="U37" s="44">
        <v>8</v>
      </c>
      <c r="V37" s="31"/>
      <c r="W37" s="32">
        <f>SUM(E37:V37)</f>
        <v>120</v>
      </c>
      <c r="X37" s="16">
        <v>6</v>
      </c>
      <c r="Y37" s="16">
        <v>4</v>
      </c>
      <c r="Z37" s="16">
        <v>6</v>
      </c>
      <c r="AA37" s="16">
        <v>4</v>
      </c>
      <c r="AB37" s="16">
        <v>4</v>
      </c>
      <c r="AC37" s="16">
        <v>6</v>
      </c>
      <c r="AD37" s="16">
        <v>4</v>
      </c>
      <c r="AE37" s="16">
        <v>6</v>
      </c>
      <c r="AF37" s="16">
        <v>6</v>
      </c>
      <c r="AG37" s="16">
        <v>4</v>
      </c>
      <c r="AH37" s="16">
        <v>6</v>
      </c>
      <c r="AI37" s="31"/>
      <c r="AJ37" s="16">
        <v>6</v>
      </c>
      <c r="AK37" s="16">
        <v>6</v>
      </c>
      <c r="AL37" s="16">
        <v>6</v>
      </c>
      <c r="AM37" s="16">
        <v>4</v>
      </c>
      <c r="AN37" s="16">
        <v>2</v>
      </c>
      <c r="AO37" s="16"/>
      <c r="AP37" s="16"/>
      <c r="AQ37" s="16"/>
      <c r="AR37" s="16"/>
      <c r="AS37" s="16"/>
      <c r="AT37" s="16"/>
      <c r="AU37" s="16"/>
      <c r="AV37" s="15"/>
      <c r="AW37" s="99"/>
      <c r="AX37" s="32">
        <f>SUM(X37:AN37)</f>
        <v>80</v>
      </c>
      <c r="AY37" s="31"/>
      <c r="AZ37" s="31"/>
      <c r="BA37" s="31"/>
      <c r="BB37" s="31"/>
      <c r="BC37" s="31"/>
      <c r="BD37" s="31"/>
      <c r="BE37" s="16"/>
    </row>
    <row r="38" spans="1:57" ht="41.25" customHeight="1">
      <c r="A38" s="178"/>
      <c r="B38" s="147"/>
      <c r="C38" s="172"/>
      <c r="D38" s="6"/>
      <c r="E38" s="6">
        <v>4</v>
      </c>
      <c r="F38" s="6">
        <f>F37/2</f>
        <v>4</v>
      </c>
      <c r="G38" s="6">
        <f aca="true" t="shared" si="16" ref="G38:U38">G37/2</f>
        <v>3</v>
      </c>
      <c r="H38" s="6">
        <f t="shared" si="16"/>
        <v>4</v>
      </c>
      <c r="I38" s="6">
        <f t="shared" si="16"/>
        <v>3</v>
      </c>
      <c r="J38" s="6">
        <f t="shared" si="16"/>
        <v>4</v>
      </c>
      <c r="K38" s="6">
        <f t="shared" si="16"/>
        <v>3</v>
      </c>
      <c r="L38" s="6">
        <f t="shared" si="16"/>
        <v>4</v>
      </c>
      <c r="M38" s="6">
        <f t="shared" si="16"/>
        <v>3</v>
      </c>
      <c r="N38" s="6">
        <f t="shared" si="16"/>
        <v>4</v>
      </c>
      <c r="O38" s="6">
        <f t="shared" si="16"/>
        <v>3</v>
      </c>
      <c r="P38" s="6">
        <f t="shared" si="16"/>
        <v>4</v>
      </c>
      <c r="Q38" s="6">
        <f t="shared" si="16"/>
        <v>3</v>
      </c>
      <c r="R38" s="6">
        <f t="shared" si="16"/>
        <v>3</v>
      </c>
      <c r="S38" s="6">
        <f t="shared" si="16"/>
        <v>3</v>
      </c>
      <c r="T38" s="6">
        <f t="shared" si="16"/>
        <v>4</v>
      </c>
      <c r="U38" s="6">
        <f t="shared" si="16"/>
        <v>4</v>
      </c>
      <c r="V38" s="31"/>
      <c r="W38" s="32">
        <f>SUM(E38:V38)</f>
        <v>60</v>
      </c>
      <c r="X38" s="6">
        <f>X37/2</f>
        <v>3</v>
      </c>
      <c r="Y38" s="6">
        <f>Y37/2</f>
        <v>2</v>
      </c>
      <c r="Z38" s="6">
        <f aca="true" t="shared" si="17" ref="Z38:AH38">Z37/2</f>
        <v>3</v>
      </c>
      <c r="AA38" s="6">
        <f t="shared" si="17"/>
        <v>2</v>
      </c>
      <c r="AB38" s="6">
        <f t="shared" si="17"/>
        <v>2</v>
      </c>
      <c r="AC38" s="6">
        <f t="shared" si="17"/>
        <v>3</v>
      </c>
      <c r="AD38" s="6">
        <f t="shared" si="17"/>
        <v>2</v>
      </c>
      <c r="AE38" s="6">
        <f t="shared" si="17"/>
        <v>3</v>
      </c>
      <c r="AF38" s="6">
        <f t="shared" si="17"/>
        <v>3</v>
      </c>
      <c r="AG38" s="6">
        <f t="shared" si="17"/>
        <v>2</v>
      </c>
      <c r="AH38" s="6">
        <f t="shared" si="17"/>
        <v>3</v>
      </c>
      <c r="AI38" s="31"/>
      <c r="AJ38" s="6">
        <f>AJ37/2</f>
        <v>3</v>
      </c>
      <c r="AK38" s="6">
        <f>AK37/2</f>
        <v>3</v>
      </c>
      <c r="AL38" s="6">
        <f>AL37/2</f>
        <v>3</v>
      </c>
      <c r="AM38" s="6">
        <f>AM37/2</f>
        <v>2</v>
      </c>
      <c r="AN38" s="6">
        <f>AN37/2</f>
        <v>1</v>
      </c>
      <c r="AO38" s="15"/>
      <c r="AP38" s="15"/>
      <c r="AQ38" s="15"/>
      <c r="AR38" s="15"/>
      <c r="AS38" s="15"/>
      <c r="AT38" s="15"/>
      <c r="AU38" s="15"/>
      <c r="AV38" s="15"/>
      <c r="AW38" s="99"/>
      <c r="AX38" s="32">
        <f>SUM(X38:AN38)</f>
        <v>40</v>
      </c>
      <c r="AY38" s="31"/>
      <c r="AZ38" s="31"/>
      <c r="BA38" s="31"/>
      <c r="BB38" s="31"/>
      <c r="BC38" s="31"/>
      <c r="BD38" s="31"/>
      <c r="BE38" s="16"/>
    </row>
    <row r="39" spans="1:57" ht="17.25" customHeight="1">
      <c r="A39" s="178"/>
      <c r="B39" s="5" t="s">
        <v>48</v>
      </c>
      <c r="C39" s="53"/>
      <c r="D39" s="6" t="s">
        <v>72</v>
      </c>
      <c r="E39" s="45"/>
      <c r="F39" s="45"/>
      <c r="G39" s="9"/>
      <c r="H39" s="45"/>
      <c r="I39" s="45"/>
      <c r="J39" s="9"/>
      <c r="K39" s="9"/>
      <c r="L39" s="9"/>
      <c r="M39" s="45"/>
      <c r="N39" s="45"/>
      <c r="O39" s="45"/>
      <c r="P39" s="45">
        <v>6</v>
      </c>
      <c r="Q39" s="45">
        <v>6</v>
      </c>
      <c r="R39" s="45">
        <v>6</v>
      </c>
      <c r="S39" s="45">
        <v>6</v>
      </c>
      <c r="T39" s="44">
        <v>6</v>
      </c>
      <c r="U39" s="44">
        <v>6</v>
      </c>
      <c r="V39" s="31"/>
      <c r="W39" s="31">
        <v>36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31"/>
      <c r="AJ39" s="16"/>
      <c r="AK39" s="16"/>
      <c r="AL39" s="16"/>
      <c r="AM39" s="16"/>
      <c r="AN39" s="16"/>
      <c r="AO39" s="16"/>
      <c r="AP39" s="16">
        <v>36</v>
      </c>
      <c r="AQ39" s="16">
        <v>36</v>
      </c>
      <c r="AR39" s="16"/>
      <c r="AS39" s="16"/>
      <c r="AT39" s="16"/>
      <c r="AU39" s="16"/>
      <c r="AV39" s="16"/>
      <c r="AW39" s="99"/>
      <c r="AX39" s="31">
        <v>72</v>
      </c>
      <c r="AY39" s="31"/>
      <c r="AZ39" s="31"/>
      <c r="BA39" s="31"/>
      <c r="BB39" s="31"/>
      <c r="BC39" s="31"/>
      <c r="BD39" s="31"/>
      <c r="BE39" s="16"/>
    </row>
    <row r="40" spans="1:57" ht="17.25" customHeight="1">
      <c r="A40" s="178"/>
      <c r="B40" s="35" t="s">
        <v>58</v>
      </c>
      <c r="C40" s="49"/>
      <c r="D40" s="6" t="s">
        <v>73</v>
      </c>
      <c r="E40" s="45"/>
      <c r="F40" s="45"/>
      <c r="G40" s="9"/>
      <c r="H40" s="45"/>
      <c r="I40" s="45"/>
      <c r="J40" s="9"/>
      <c r="K40" s="9"/>
      <c r="L40" s="9"/>
      <c r="M40" s="45"/>
      <c r="N40" s="45"/>
      <c r="O40" s="45"/>
      <c r="P40" s="45"/>
      <c r="Q40" s="45"/>
      <c r="R40" s="45"/>
      <c r="S40" s="45"/>
      <c r="T40" s="44"/>
      <c r="U40" s="44"/>
      <c r="V40" s="31"/>
      <c r="W40" s="31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31"/>
      <c r="AJ40" s="16"/>
      <c r="AK40" s="16"/>
      <c r="AL40" s="16"/>
      <c r="AM40" s="16"/>
      <c r="AN40" s="16"/>
      <c r="AO40" s="16"/>
      <c r="AP40" s="16"/>
      <c r="AQ40" s="16"/>
      <c r="AR40" s="16">
        <v>36</v>
      </c>
      <c r="AS40" s="16">
        <v>36</v>
      </c>
      <c r="AT40" s="16">
        <v>36</v>
      </c>
      <c r="AU40" s="16">
        <v>36</v>
      </c>
      <c r="AV40" s="16">
        <v>36</v>
      </c>
      <c r="AW40" s="99"/>
      <c r="AX40" s="31">
        <v>180</v>
      </c>
      <c r="AY40" s="31"/>
      <c r="AZ40" s="31"/>
      <c r="BA40" s="31"/>
      <c r="BB40" s="31"/>
      <c r="BC40" s="31"/>
      <c r="BD40" s="31"/>
      <c r="BE40" s="16"/>
    </row>
    <row r="41" spans="1:57" ht="33.75" customHeight="1">
      <c r="A41" s="178"/>
      <c r="B41" s="139" t="s">
        <v>96</v>
      </c>
      <c r="C41" s="139"/>
      <c r="D41" s="139"/>
      <c r="E41" s="44">
        <f aca="true" t="shared" si="18" ref="E41:U41">E39+E37+E31+E29+E27+E23+E19+E15+E13+E11</f>
        <v>36</v>
      </c>
      <c r="F41" s="44">
        <f t="shared" si="18"/>
        <v>36</v>
      </c>
      <c r="G41" s="44">
        <f t="shared" si="18"/>
        <v>36</v>
      </c>
      <c r="H41" s="44">
        <f t="shared" si="18"/>
        <v>36</v>
      </c>
      <c r="I41" s="44">
        <f t="shared" si="18"/>
        <v>36</v>
      </c>
      <c r="J41" s="44">
        <f t="shared" si="18"/>
        <v>36</v>
      </c>
      <c r="K41" s="44">
        <f t="shared" si="18"/>
        <v>36</v>
      </c>
      <c r="L41" s="44">
        <f t="shared" si="18"/>
        <v>36</v>
      </c>
      <c r="M41" s="44">
        <f t="shared" si="18"/>
        <v>36</v>
      </c>
      <c r="N41" s="44">
        <f t="shared" si="18"/>
        <v>36</v>
      </c>
      <c r="O41" s="44">
        <f t="shared" si="18"/>
        <v>36</v>
      </c>
      <c r="P41" s="44">
        <f t="shared" si="18"/>
        <v>36</v>
      </c>
      <c r="Q41" s="44">
        <f t="shared" si="18"/>
        <v>36</v>
      </c>
      <c r="R41" s="44">
        <f t="shared" si="18"/>
        <v>36</v>
      </c>
      <c r="S41" s="44">
        <f t="shared" si="18"/>
        <v>36</v>
      </c>
      <c r="T41" s="44">
        <f t="shared" si="18"/>
        <v>36</v>
      </c>
      <c r="U41" s="44">
        <f t="shared" si="18"/>
        <v>36</v>
      </c>
      <c r="V41" s="31"/>
      <c r="W41" s="27">
        <f>W37+W31+W29+W27+W23+W19+W15+W13+W11</f>
        <v>576</v>
      </c>
      <c r="X41" s="16">
        <f aca="true" t="shared" si="19" ref="X41:AH41">X37+X33+X29+X27+X23+X21+X19+X15+X13+X9</f>
        <v>36</v>
      </c>
      <c r="Y41" s="16">
        <f t="shared" si="19"/>
        <v>36</v>
      </c>
      <c r="Z41" s="16">
        <f t="shared" si="19"/>
        <v>36</v>
      </c>
      <c r="AA41" s="16">
        <f t="shared" si="19"/>
        <v>36</v>
      </c>
      <c r="AB41" s="16">
        <f t="shared" si="19"/>
        <v>36</v>
      </c>
      <c r="AC41" s="16">
        <f t="shared" si="19"/>
        <v>36</v>
      </c>
      <c r="AD41" s="16">
        <f t="shared" si="19"/>
        <v>36</v>
      </c>
      <c r="AE41" s="16">
        <f t="shared" si="19"/>
        <v>36</v>
      </c>
      <c r="AF41" s="16">
        <f t="shared" si="19"/>
        <v>36</v>
      </c>
      <c r="AG41" s="16">
        <f t="shared" si="19"/>
        <v>36</v>
      </c>
      <c r="AH41" s="16">
        <f t="shared" si="19"/>
        <v>36</v>
      </c>
      <c r="AI41" s="31">
        <v>0</v>
      </c>
      <c r="AJ41" s="16">
        <f>AK37+AJ33+AK29+AK27+AK23+AK21+AK19+AK15+AK13+AK9</f>
        <v>36</v>
      </c>
      <c r="AK41" s="16">
        <f>AL37+AK33+AL29+AL27+AL23+AL21+AL19+AL15+AL13+AL9</f>
        <v>36</v>
      </c>
      <c r="AL41" s="16">
        <f>AM37+AL33+AM29+AM27+AM23+AM21+AM19+AM15+AM13+AM9</f>
        <v>36</v>
      </c>
      <c r="AM41" s="16">
        <v>36</v>
      </c>
      <c r="AN41" s="16">
        <v>36</v>
      </c>
      <c r="AO41" s="16">
        <f>SUM(AO13:AO39)</f>
        <v>0</v>
      </c>
      <c r="AP41" s="16">
        <f>SUM(AP13:AP39)</f>
        <v>36</v>
      </c>
      <c r="AQ41" s="16">
        <v>36</v>
      </c>
      <c r="AR41" s="16">
        <v>36</v>
      </c>
      <c r="AS41" s="16">
        <v>36</v>
      </c>
      <c r="AT41" s="23">
        <v>36</v>
      </c>
      <c r="AU41" s="16">
        <v>36</v>
      </c>
      <c r="AV41" s="16">
        <v>36</v>
      </c>
      <c r="AW41" s="16">
        <v>18</v>
      </c>
      <c r="AX41" s="27">
        <f>AX37+AX33+AX29+AX27+AX23+AX21+AX19+AX15+AX13+AX9</f>
        <v>552</v>
      </c>
      <c r="AY41" s="31"/>
      <c r="AZ41" s="31"/>
      <c r="BA41" s="31"/>
      <c r="BB41" s="31"/>
      <c r="BC41" s="31"/>
      <c r="BD41" s="31"/>
      <c r="BE41" s="23"/>
    </row>
    <row r="42" spans="1:57" ht="15.75" customHeight="1">
      <c r="A42" s="69"/>
      <c r="B42" s="50"/>
      <c r="C42" s="50"/>
      <c r="D42" s="50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5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16"/>
      <c r="AH42" s="16"/>
      <c r="AI42" s="95"/>
      <c r="AJ42" s="16"/>
      <c r="AK42" s="16"/>
      <c r="AL42" s="16"/>
      <c r="AN42" s="33" t="s">
        <v>20</v>
      </c>
      <c r="AO42" s="33" t="s">
        <v>44</v>
      </c>
      <c r="AP42" s="16"/>
      <c r="AQ42" s="16"/>
      <c r="AR42" s="16"/>
      <c r="AS42" s="16"/>
      <c r="AT42" s="23"/>
      <c r="AU42" s="16"/>
      <c r="AV42" s="95"/>
      <c r="AW42" s="33" t="s">
        <v>20</v>
      </c>
      <c r="AX42" s="16"/>
      <c r="AY42" s="15"/>
      <c r="AZ42" s="15"/>
      <c r="BA42" s="15"/>
      <c r="BB42" s="15"/>
      <c r="BC42" s="15"/>
      <c r="BD42" s="15"/>
      <c r="BE42" s="54"/>
    </row>
    <row r="43" spans="1:57" ht="15.75">
      <c r="A43" s="69"/>
      <c r="B43" s="139" t="s">
        <v>97</v>
      </c>
      <c r="C43" s="139"/>
      <c r="D43" s="139"/>
      <c r="E43" s="6">
        <f aca="true" t="shared" si="20" ref="E43:U43">E38+E32+E30+E28+E24+E20+E16+E14+E12</f>
        <v>17</v>
      </c>
      <c r="F43" s="6">
        <f t="shared" si="20"/>
        <v>18</v>
      </c>
      <c r="G43" s="6">
        <f t="shared" si="20"/>
        <v>18</v>
      </c>
      <c r="H43" s="6">
        <f t="shared" si="20"/>
        <v>18</v>
      </c>
      <c r="I43" s="6">
        <f t="shared" si="20"/>
        <v>18</v>
      </c>
      <c r="J43" s="6">
        <f t="shared" si="20"/>
        <v>18</v>
      </c>
      <c r="K43" s="6">
        <f t="shared" si="20"/>
        <v>18</v>
      </c>
      <c r="L43" s="6">
        <f t="shared" si="20"/>
        <v>18</v>
      </c>
      <c r="M43" s="6">
        <f t="shared" si="20"/>
        <v>17</v>
      </c>
      <c r="N43" s="6">
        <f t="shared" si="20"/>
        <v>18</v>
      </c>
      <c r="O43" s="6">
        <f t="shared" si="20"/>
        <v>17</v>
      </c>
      <c r="P43" s="6">
        <f t="shared" si="20"/>
        <v>15</v>
      </c>
      <c r="Q43" s="6">
        <f t="shared" si="20"/>
        <v>15</v>
      </c>
      <c r="R43" s="6">
        <f t="shared" si="20"/>
        <v>15</v>
      </c>
      <c r="S43" s="6">
        <f t="shared" si="20"/>
        <v>14</v>
      </c>
      <c r="T43" s="6">
        <f t="shared" si="20"/>
        <v>14</v>
      </c>
      <c r="U43" s="6">
        <f t="shared" si="20"/>
        <v>14</v>
      </c>
      <c r="V43" s="6">
        <f>V38+E32+V30+V28+V24+V20+V16+V14+V12</f>
        <v>4</v>
      </c>
      <c r="W43" s="6"/>
      <c r="X43" s="6">
        <f aca="true" t="shared" si="21" ref="X43:AH43">X38+X34+X30+X28+X24+X22+X20+X16+X10</f>
        <v>16</v>
      </c>
      <c r="Y43" s="6">
        <f t="shared" si="21"/>
        <v>17</v>
      </c>
      <c r="Z43" s="6">
        <f t="shared" si="21"/>
        <v>17</v>
      </c>
      <c r="AA43" s="6">
        <f t="shared" si="21"/>
        <v>17</v>
      </c>
      <c r="AB43" s="6">
        <f t="shared" si="21"/>
        <v>17</v>
      </c>
      <c r="AC43" s="6">
        <f t="shared" si="21"/>
        <v>17</v>
      </c>
      <c r="AD43" s="6">
        <f t="shared" si="21"/>
        <v>17</v>
      </c>
      <c r="AE43" s="6">
        <f t="shared" si="21"/>
        <v>17</v>
      </c>
      <c r="AF43" s="6">
        <f t="shared" si="21"/>
        <v>17</v>
      </c>
      <c r="AG43" s="6">
        <f t="shared" si="21"/>
        <v>17</v>
      </c>
      <c r="AH43" s="6">
        <f t="shared" si="21"/>
        <v>17</v>
      </c>
      <c r="AI43" s="94">
        <v>0</v>
      </c>
      <c r="AJ43" s="6">
        <f>AK38+AJ34+AK30+AK28+AK24+AK22+AK20+AK16+AK10</f>
        <v>17</v>
      </c>
      <c r="AK43" s="6">
        <f>AL38+AK34+AL30+AL28+AL24+AL22+AL20+AL16+AL10</f>
        <v>17</v>
      </c>
      <c r="AL43" s="6">
        <f>AM38+AL34+AM30+AM28+AM24+AM22+AM20+AM16+AM10</f>
        <v>17</v>
      </c>
      <c r="AM43" s="6">
        <f>AN38+AM34+AN30+AN28+AN24+AN22+AN20+AN16+AN10</f>
        <v>9</v>
      </c>
      <c r="AN43" s="6"/>
      <c r="AO43" s="6"/>
      <c r="AP43" s="6"/>
      <c r="AQ43" s="6"/>
      <c r="AR43" s="6"/>
      <c r="AS43" s="6"/>
      <c r="AT43" s="6"/>
      <c r="AU43" s="6"/>
      <c r="AV43" s="15"/>
      <c r="AW43" s="15"/>
      <c r="AX43" s="15"/>
      <c r="AY43" s="15"/>
      <c r="AZ43" s="15"/>
      <c r="BA43" s="15"/>
      <c r="BB43" s="15"/>
      <c r="BC43" s="15"/>
      <c r="BD43" s="15"/>
      <c r="BE43" s="16"/>
    </row>
    <row r="44" spans="1:57" ht="17.25" customHeight="1">
      <c r="A44" s="69"/>
      <c r="B44" s="150" t="s">
        <v>98</v>
      </c>
      <c r="C44" s="150"/>
      <c r="D44" s="150"/>
      <c r="E44" s="6">
        <f>E43+E41</f>
        <v>53</v>
      </c>
      <c r="F44" s="6">
        <f aca="true" t="shared" si="22" ref="F44:V44">F43+F41</f>
        <v>54</v>
      </c>
      <c r="G44" s="6">
        <f t="shared" si="22"/>
        <v>54</v>
      </c>
      <c r="H44" s="6">
        <f t="shared" si="22"/>
        <v>54</v>
      </c>
      <c r="I44" s="6">
        <f t="shared" si="22"/>
        <v>54</v>
      </c>
      <c r="J44" s="6">
        <f t="shared" si="22"/>
        <v>54</v>
      </c>
      <c r="K44" s="6">
        <f t="shared" si="22"/>
        <v>54</v>
      </c>
      <c r="L44" s="6">
        <f t="shared" si="22"/>
        <v>54</v>
      </c>
      <c r="M44" s="6">
        <f t="shared" si="22"/>
        <v>53</v>
      </c>
      <c r="N44" s="6">
        <f t="shared" si="22"/>
        <v>54</v>
      </c>
      <c r="O44" s="6">
        <f t="shared" si="22"/>
        <v>53</v>
      </c>
      <c r="P44" s="6">
        <f t="shared" si="22"/>
        <v>51</v>
      </c>
      <c r="Q44" s="6">
        <f t="shared" si="22"/>
        <v>51</v>
      </c>
      <c r="R44" s="6">
        <f t="shared" si="22"/>
        <v>51</v>
      </c>
      <c r="S44" s="6">
        <f t="shared" si="22"/>
        <v>50</v>
      </c>
      <c r="T44" s="6">
        <f t="shared" si="22"/>
        <v>50</v>
      </c>
      <c r="U44" s="6">
        <f t="shared" si="22"/>
        <v>50</v>
      </c>
      <c r="V44" s="6">
        <f t="shared" si="22"/>
        <v>4</v>
      </c>
      <c r="W44" s="5"/>
      <c r="X44" s="6">
        <f>X43+X41</f>
        <v>52</v>
      </c>
      <c r="Y44" s="6">
        <f aca="true" t="shared" si="23" ref="Y44:AM44">Y43+Y41</f>
        <v>53</v>
      </c>
      <c r="Z44" s="6">
        <f t="shared" si="23"/>
        <v>53</v>
      </c>
      <c r="AA44" s="6">
        <f t="shared" si="23"/>
        <v>53</v>
      </c>
      <c r="AB44" s="6">
        <f t="shared" si="23"/>
        <v>53</v>
      </c>
      <c r="AC44" s="6">
        <f t="shared" si="23"/>
        <v>53</v>
      </c>
      <c r="AD44" s="6">
        <f t="shared" si="23"/>
        <v>53</v>
      </c>
      <c r="AE44" s="6">
        <f t="shared" si="23"/>
        <v>53</v>
      </c>
      <c r="AF44" s="6">
        <f t="shared" si="23"/>
        <v>53</v>
      </c>
      <c r="AG44" s="6">
        <f t="shared" si="23"/>
        <v>53</v>
      </c>
      <c r="AH44" s="6">
        <f t="shared" si="23"/>
        <v>53</v>
      </c>
      <c r="AI44" s="6">
        <v>0</v>
      </c>
      <c r="AJ44" s="6">
        <f t="shared" si="23"/>
        <v>53</v>
      </c>
      <c r="AK44" s="6">
        <f t="shared" si="23"/>
        <v>53</v>
      </c>
      <c r="AL44" s="6">
        <f t="shared" si="23"/>
        <v>53</v>
      </c>
      <c r="AM44" s="6">
        <f t="shared" si="23"/>
        <v>45</v>
      </c>
      <c r="AN44" s="6"/>
      <c r="AO44" s="6"/>
      <c r="AP44" s="6"/>
      <c r="AQ44" s="6"/>
      <c r="AR44" s="6"/>
      <c r="AS44" s="6"/>
      <c r="AT44" s="6"/>
      <c r="AU44" s="6"/>
      <c r="AV44" s="15"/>
      <c r="AW44" s="15"/>
      <c r="AX44" s="15"/>
      <c r="AY44" s="15"/>
      <c r="AZ44" s="15"/>
      <c r="BA44" s="15"/>
      <c r="BB44" s="15"/>
      <c r="BC44" s="15"/>
      <c r="BD44" s="15"/>
      <c r="BE44" s="16"/>
    </row>
    <row r="45" spans="1:57" ht="15.75" customHeight="1">
      <c r="A45" s="69"/>
      <c r="B45" s="70"/>
      <c r="C45" s="21"/>
      <c r="D45" s="2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24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4"/>
      <c r="AW45" s="24"/>
      <c r="AX45" s="24"/>
      <c r="AY45" s="24"/>
      <c r="AZ45" s="24"/>
      <c r="BA45" s="24"/>
      <c r="BB45" s="24"/>
      <c r="BC45" s="24"/>
      <c r="BD45" s="24"/>
      <c r="BE45" s="25"/>
    </row>
    <row r="46" spans="1:57" ht="15.75">
      <c r="A46" s="69"/>
      <c r="B46" s="26"/>
      <c r="C46" s="26"/>
      <c r="D46" s="2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20"/>
      <c r="R46" s="20"/>
      <c r="S46" s="47"/>
      <c r="T46" s="47"/>
      <c r="U46" s="20"/>
      <c r="V46" s="24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22"/>
      <c r="AV46" s="24"/>
      <c r="AW46" s="24"/>
      <c r="AX46" s="24"/>
      <c r="AY46" s="24"/>
      <c r="AZ46" s="24"/>
      <c r="BA46" s="24"/>
      <c r="BB46" s="24"/>
      <c r="BC46" s="24"/>
      <c r="BD46" s="24"/>
      <c r="BE46" s="43"/>
    </row>
    <row r="47" spans="1:57" ht="15.75" customHeight="1">
      <c r="A47" s="69"/>
      <c r="B47" s="26"/>
      <c r="C47" s="26"/>
      <c r="D47" s="26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47"/>
      <c r="U47" s="20"/>
      <c r="V47" s="24"/>
      <c r="W47" s="70"/>
      <c r="X47" s="70"/>
      <c r="Y47" s="70"/>
      <c r="Z47" s="70"/>
      <c r="AA47" s="2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22"/>
      <c r="AV47" s="24"/>
      <c r="AW47" s="24"/>
      <c r="AX47" s="24"/>
      <c r="AY47" s="24"/>
      <c r="AZ47" s="24"/>
      <c r="BA47" s="24"/>
      <c r="BB47" s="24"/>
      <c r="BC47" s="24"/>
      <c r="BD47" s="24"/>
      <c r="BE47" s="43"/>
    </row>
    <row r="48" spans="1:57" ht="15.75" customHeight="1">
      <c r="A48" s="69"/>
      <c r="B48" s="26"/>
      <c r="C48" s="26"/>
      <c r="D48" s="2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71"/>
      <c r="W48" s="70"/>
      <c r="X48" s="70"/>
      <c r="Y48" s="70"/>
      <c r="Z48" s="70"/>
      <c r="AA48" s="70"/>
      <c r="AB48" s="2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22"/>
      <c r="AV48" s="24"/>
      <c r="AW48" s="24"/>
      <c r="AX48" s="24"/>
      <c r="AY48" s="24"/>
      <c r="AZ48" s="24"/>
      <c r="BA48" s="24"/>
      <c r="BB48" s="24"/>
      <c r="BC48" s="24"/>
      <c r="BD48" s="24"/>
      <c r="BE48" s="43"/>
    </row>
    <row r="49" spans="1:57" ht="15.75">
      <c r="A49" s="69"/>
      <c r="B49" s="20"/>
      <c r="C49" s="26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47"/>
      <c r="U49" s="47"/>
      <c r="V49" s="71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20"/>
      <c r="AM49" s="70"/>
      <c r="AN49" s="70"/>
      <c r="AO49" s="70"/>
      <c r="AP49" s="70"/>
      <c r="AQ49" s="70"/>
      <c r="AR49" s="70"/>
      <c r="AS49" s="70"/>
      <c r="AT49" s="70"/>
      <c r="AU49" s="22"/>
      <c r="AV49" s="24"/>
      <c r="AW49" s="24"/>
      <c r="AX49" s="24"/>
      <c r="AY49" s="24"/>
      <c r="AZ49" s="24"/>
      <c r="BA49" s="24"/>
      <c r="BB49" s="24"/>
      <c r="BC49" s="24"/>
      <c r="BD49" s="24"/>
      <c r="BE49" s="43"/>
    </row>
    <row r="50" ht="15">
      <c r="BD50" s="73"/>
    </row>
  </sheetData>
  <sheetProtection/>
  <mergeCells count="54">
    <mergeCell ref="AJ2:AL2"/>
    <mergeCell ref="E5:BD5"/>
    <mergeCell ref="C15:C16"/>
    <mergeCell ref="C2:C6"/>
    <mergeCell ref="D2:D6"/>
    <mergeCell ref="C13:C14"/>
    <mergeCell ref="A2:A6"/>
    <mergeCell ref="B2:B6"/>
    <mergeCell ref="B25:B26"/>
    <mergeCell ref="B7:B8"/>
    <mergeCell ref="B9:B10"/>
    <mergeCell ref="B13:B14"/>
    <mergeCell ref="B15:B16"/>
    <mergeCell ref="B17:B18"/>
    <mergeCell ref="B11:B12"/>
    <mergeCell ref="A7:A41"/>
    <mergeCell ref="B37:B38"/>
    <mergeCell ref="B35:B36"/>
    <mergeCell ref="E3:BD3"/>
    <mergeCell ref="C25:C26"/>
    <mergeCell ref="C17:C18"/>
    <mergeCell ref="C11:C12"/>
    <mergeCell ref="C7:C8"/>
    <mergeCell ref="C9:C10"/>
    <mergeCell ref="B27:B28"/>
    <mergeCell ref="B29:B30"/>
    <mergeCell ref="B19:B20"/>
    <mergeCell ref="B21:B22"/>
    <mergeCell ref="B33:B34"/>
    <mergeCell ref="C27:C28"/>
    <mergeCell ref="C19:C20"/>
    <mergeCell ref="C21:C22"/>
    <mergeCell ref="B31:B32"/>
    <mergeCell ref="C33:C34"/>
    <mergeCell ref="B41:D41"/>
    <mergeCell ref="B43:D43"/>
    <mergeCell ref="B44:D44"/>
    <mergeCell ref="B23:B24"/>
    <mergeCell ref="C23:C24"/>
    <mergeCell ref="AW35:AW36"/>
    <mergeCell ref="C37:C38"/>
    <mergeCell ref="C31:C32"/>
    <mergeCell ref="C35:C36"/>
    <mergeCell ref="C29:C30"/>
    <mergeCell ref="E1:BD1"/>
    <mergeCell ref="J2:L2"/>
    <mergeCell ref="N2:P2"/>
    <mergeCell ref="R2:T2"/>
    <mergeCell ref="AA2:AC2"/>
    <mergeCell ref="AE2:AH2"/>
    <mergeCell ref="AN2:AQ2"/>
    <mergeCell ref="AS2:AU2"/>
    <mergeCell ref="AW2:AY2"/>
    <mergeCell ref="BA2:BD2"/>
  </mergeCells>
  <printOptions/>
  <pageMargins left="0.3937007874015748" right="0.3937007874015748" top="0.3937007874015748" bottom="0.3937007874015748" header="0.31496062992125984" footer="0.31496062992125984"/>
  <pageSetup fitToWidth="2" fitToHeight="1" horizontalDpi="180" verticalDpi="180" orientation="landscape" paperSize="9" scale="56" r:id="rId1"/>
  <rowBreaks count="2" manualBreakCount="2">
    <brk id="26" max="255" man="1"/>
    <brk id="42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2"/>
  <sheetViews>
    <sheetView tabSelected="1" zoomScale="75" zoomScaleNormal="75" zoomScalePageLayoutView="0" workbookViewId="0" topLeftCell="A1">
      <pane xSplit="4" ySplit="6" topLeftCell="S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I19" sqref="BI19"/>
    </sheetView>
  </sheetViews>
  <sheetFormatPr defaultColWidth="9.140625" defaultRowHeight="15"/>
  <cols>
    <col min="1" max="1" width="3.57421875" style="76" customWidth="1"/>
    <col min="2" max="2" width="11.57421875" style="76" customWidth="1"/>
    <col min="3" max="3" width="37.140625" style="76" customWidth="1"/>
    <col min="4" max="4" width="9.28125" style="76" customWidth="1"/>
    <col min="5" max="23" width="4.7109375" style="76" customWidth="1"/>
    <col min="24" max="24" width="4.8515625" style="76" customWidth="1"/>
    <col min="25" max="25" width="5.421875" style="76" customWidth="1"/>
    <col min="26" max="45" width="4.7109375" style="76" customWidth="1"/>
    <col min="46" max="47" width="4.7109375" style="90" customWidth="1"/>
    <col min="48" max="54" width="4.7109375" style="76" customWidth="1"/>
    <col min="55" max="55" width="4.57421875" style="76" customWidth="1"/>
    <col min="56" max="57" width="4.7109375" style="76" customWidth="1"/>
    <col min="58" max="16384" width="9.140625" style="76" customWidth="1"/>
  </cols>
  <sheetData>
    <row r="1" spans="5:58" ht="23.25">
      <c r="E1" s="168" t="s">
        <v>126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85"/>
      <c r="BF1" s="86"/>
    </row>
    <row r="2" spans="1:58" ht="83.25" customHeight="1">
      <c r="A2" s="156" t="s">
        <v>0</v>
      </c>
      <c r="B2" s="156" t="s">
        <v>1</v>
      </c>
      <c r="C2" s="161" t="s">
        <v>2</v>
      </c>
      <c r="D2" s="185" t="s">
        <v>3</v>
      </c>
      <c r="E2" s="80" t="s">
        <v>107</v>
      </c>
      <c r="F2" s="80" t="s">
        <v>108</v>
      </c>
      <c r="G2" s="80" t="s">
        <v>109</v>
      </c>
      <c r="H2" s="80" t="s">
        <v>110</v>
      </c>
      <c r="I2" s="80" t="s">
        <v>111</v>
      </c>
      <c r="J2" s="143" t="s">
        <v>4</v>
      </c>
      <c r="K2" s="143"/>
      <c r="L2" s="143"/>
      <c r="M2" s="81" t="s">
        <v>112</v>
      </c>
      <c r="N2" s="143" t="s">
        <v>5</v>
      </c>
      <c r="O2" s="143"/>
      <c r="P2" s="143"/>
      <c r="Q2" s="81" t="s">
        <v>113</v>
      </c>
      <c r="R2" s="143" t="s">
        <v>6</v>
      </c>
      <c r="S2" s="143"/>
      <c r="T2" s="143"/>
      <c r="U2" s="82" t="s">
        <v>114</v>
      </c>
      <c r="V2" s="81" t="s">
        <v>115</v>
      </c>
      <c r="W2" s="81" t="s">
        <v>116</v>
      </c>
      <c r="X2" s="81" t="s">
        <v>117</v>
      </c>
      <c r="Y2" s="81" t="s">
        <v>118</v>
      </c>
      <c r="Z2" s="81" t="s">
        <v>119</v>
      </c>
      <c r="AA2" s="143" t="s">
        <v>7</v>
      </c>
      <c r="AB2" s="143"/>
      <c r="AC2" s="143"/>
      <c r="AD2" s="81" t="s">
        <v>120</v>
      </c>
      <c r="AE2" s="143" t="s">
        <v>8</v>
      </c>
      <c r="AF2" s="143"/>
      <c r="AG2" s="143"/>
      <c r="AH2" s="143"/>
      <c r="AI2" s="81" t="s">
        <v>121</v>
      </c>
      <c r="AJ2" s="143" t="s">
        <v>9</v>
      </c>
      <c r="AK2" s="143"/>
      <c r="AL2" s="143"/>
      <c r="AM2" s="81" t="s">
        <v>122</v>
      </c>
      <c r="AN2" s="143" t="s">
        <v>10</v>
      </c>
      <c r="AO2" s="143"/>
      <c r="AP2" s="143"/>
      <c r="AQ2" s="143"/>
      <c r="AR2" s="81" t="s">
        <v>123</v>
      </c>
      <c r="AS2" s="143" t="s">
        <v>11</v>
      </c>
      <c r="AT2" s="143"/>
      <c r="AU2" s="143"/>
      <c r="AV2" s="81" t="s">
        <v>124</v>
      </c>
      <c r="AW2" s="143" t="s">
        <v>95</v>
      </c>
      <c r="AX2" s="143"/>
      <c r="AY2" s="143"/>
      <c r="AZ2" s="81" t="s">
        <v>125</v>
      </c>
      <c r="BA2" s="143" t="s">
        <v>12</v>
      </c>
      <c r="BB2" s="143"/>
      <c r="BC2" s="143"/>
      <c r="BD2" s="143"/>
      <c r="BE2" s="84"/>
      <c r="BF2" s="79" t="s">
        <v>13</v>
      </c>
    </row>
    <row r="3" spans="1:57" ht="15">
      <c r="A3" s="156"/>
      <c r="B3" s="156"/>
      <c r="C3" s="161"/>
      <c r="D3" s="185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40"/>
    </row>
    <row r="4" spans="1:57" ht="15">
      <c r="A4" s="156"/>
      <c r="B4" s="156"/>
      <c r="C4" s="161"/>
      <c r="D4" s="185"/>
      <c r="E4" s="28">
        <v>35</v>
      </c>
      <c r="F4" s="28">
        <v>36</v>
      </c>
      <c r="G4" s="28">
        <v>37</v>
      </c>
      <c r="H4" s="28">
        <v>38</v>
      </c>
      <c r="I4" s="28">
        <v>39</v>
      </c>
      <c r="J4" s="29">
        <v>40</v>
      </c>
      <c r="K4" s="30">
        <v>41</v>
      </c>
      <c r="L4" s="30">
        <v>42</v>
      </c>
      <c r="M4" s="30">
        <v>43</v>
      </c>
      <c r="N4" s="30">
        <v>44</v>
      </c>
      <c r="O4" s="30">
        <v>45</v>
      </c>
      <c r="P4" s="30">
        <v>46</v>
      </c>
      <c r="Q4" s="30">
        <v>47</v>
      </c>
      <c r="R4" s="30">
        <v>48</v>
      </c>
      <c r="S4" s="30">
        <v>49</v>
      </c>
      <c r="T4" s="30">
        <v>50</v>
      </c>
      <c r="U4" s="30">
        <v>51</v>
      </c>
      <c r="V4" s="30">
        <v>52</v>
      </c>
      <c r="W4" s="30">
        <v>1</v>
      </c>
      <c r="X4" s="30">
        <v>2</v>
      </c>
      <c r="Y4" s="30">
        <v>3</v>
      </c>
      <c r="Z4" s="30">
        <v>4</v>
      </c>
      <c r="AA4" s="30">
        <v>5</v>
      </c>
      <c r="AB4" s="30">
        <v>6</v>
      </c>
      <c r="AC4" s="30">
        <v>7</v>
      </c>
      <c r="AD4" s="30">
        <v>8</v>
      </c>
      <c r="AE4" s="30">
        <v>9</v>
      </c>
      <c r="AF4" s="30">
        <v>10</v>
      </c>
      <c r="AG4" s="30">
        <v>11</v>
      </c>
      <c r="AH4" s="30">
        <v>12</v>
      </c>
      <c r="AI4" s="30">
        <v>13</v>
      </c>
      <c r="AJ4" s="30">
        <v>14</v>
      </c>
      <c r="AK4" s="30">
        <v>15</v>
      </c>
      <c r="AL4" s="30">
        <v>16</v>
      </c>
      <c r="AM4" s="30">
        <v>17</v>
      </c>
      <c r="AN4" s="30">
        <v>18</v>
      </c>
      <c r="AO4" s="30">
        <v>19</v>
      </c>
      <c r="AP4" s="30">
        <v>20</v>
      </c>
      <c r="AQ4" s="30">
        <v>21</v>
      </c>
      <c r="AR4" s="30">
        <v>22</v>
      </c>
      <c r="AS4" s="30">
        <v>23</v>
      </c>
      <c r="AT4" s="30">
        <v>24</v>
      </c>
      <c r="AU4" s="30">
        <v>25</v>
      </c>
      <c r="AV4" s="30">
        <v>26</v>
      </c>
      <c r="AW4" s="30">
        <v>27</v>
      </c>
      <c r="AX4" s="30">
        <v>28</v>
      </c>
      <c r="AY4" s="30">
        <v>29</v>
      </c>
      <c r="AZ4" s="30">
        <v>30</v>
      </c>
      <c r="BA4" s="30">
        <v>31</v>
      </c>
      <c r="BB4" s="30">
        <v>32</v>
      </c>
      <c r="BC4" s="30">
        <v>33</v>
      </c>
      <c r="BD4" s="30">
        <v>34</v>
      </c>
      <c r="BE4" s="40"/>
    </row>
    <row r="5" spans="1:57" ht="15.75" customHeight="1">
      <c r="A5" s="156"/>
      <c r="B5" s="156"/>
      <c r="C5" s="161"/>
      <c r="D5" s="185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40"/>
    </row>
    <row r="6" spans="1:57" ht="15">
      <c r="A6" s="156"/>
      <c r="B6" s="156"/>
      <c r="C6" s="161"/>
      <c r="D6" s="185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30">
        <v>22</v>
      </c>
      <c r="AA6" s="30">
        <v>23</v>
      </c>
      <c r="AB6" s="30">
        <v>24</v>
      </c>
      <c r="AC6" s="30">
        <v>25</v>
      </c>
      <c r="AD6" s="30">
        <v>26</v>
      </c>
      <c r="AE6" s="30">
        <v>27</v>
      </c>
      <c r="AF6" s="30">
        <v>28</v>
      </c>
      <c r="AG6" s="30">
        <v>29</v>
      </c>
      <c r="AH6" s="30">
        <v>30</v>
      </c>
      <c r="AI6" s="30">
        <v>31</v>
      </c>
      <c r="AJ6" s="30">
        <v>32</v>
      </c>
      <c r="AK6" s="30">
        <v>33</v>
      </c>
      <c r="AL6" s="30">
        <v>34</v>
      </c>
      <c r="AM6" s="30">
        <v>35</v>
      </c>
      <c r="AN6" s="30">
        <v>36</v>
      </c>
      <c r="AO6" s="30">
        <v>37</v>
      </c>
      <c r="AP6" s="87">
        <v>38</v>
      </c>
      <c r="AQ6" s="30">
        <v>39</v>
      </c>
      <c r="AR6" s="30">
        <v>40</v>
      </c>
      <c r="AS6" s="30">
        <v>41</v>
      </c>
      <c r="AT6" s="30">
        <v>42</v>
      </c>
      <c r="AU6" s="30">
        <v>43</v>
      </c>
      <c r="AV6" s="30">
        <v>44</v>
      </c>
      <c r="AW6" s="30">
        <v>45</v>
      </c>
      <c r="AX6" s="30">
        <v>46</v>
      </c>
      <c r="AY6" s="30">
        <v>47</v>
      </c>
      <c r="AZ6" s="30">
        <v>48</v>
      </c>
      <c r="BA6" s="30">
        <v>49</v>
      </c>
      <c r="BB6" s="30">
        <v>50</v>
      </c>
      <c r="BC6" s="30">
        <v>51</v>
      </c>
      <c r="BD6" s="30">
        <v>52</v>
      </c>
      <c r="BE6" s="41"/>
    </row>
    <row r="7" spans="1:57" ht="18" customHeight="1">
      <c r="A7" s="156" t="s">
        <v>82</v>
      </c>
      <c r="B7" s="173" t="s">
        <v>22</v>
      </c>
      <c r="C7" s="151" t="s">
        <v>21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2"/>
      <c r="W7" s="32"/>
      <c r="X7" s="6"/>
      <c r="Y7" s="16"/>
      <c r="Z7" s="15"/>
      <c r="AA7" s="6"/>
      <c r="AB7" s="6"/>
      <c r="AC7" s="6"/>
      <c r="AD7" s="6"/>
      <c r="AE7" s="6"/>
      <c r="AF7" s="6"/>
      <c r="AG7" s="6"/>
      <c r="AH7" s="6"/>
      <c r="AI7" s="31"/>
      <c r="AJ7" s="94"/>
      <c r="AK7" s="6"/>
      <c r="AL7" s="17"/>
      <c r="AM7" s="17"/>
      <c r="AN7" s="17"/>
      <c r="AO7" s="17"/>
      <c r="AP7" s="15"/>
      <c r="AQ7" s="15"/>
      <c r="AR7" s="15"/>
      <c r="AS7" s="15"/>
      <c r="AT7" s="16"/>
      <c r="AU7" s="16"/>
      <c r="AV7" s="105"/>
      <c r="AW7" s="94"/>
      <c r="AX7" s="31"/>
      <c r="AY7" s="31"/>
      <c r="AZ7" s="31"/>
      <c r="BA7" s="31"/>
      <c r="BB7" s="31"/>
      <c r="BC7" s="31"/>
      <c r="BD7" s="31"/>
      <c r="BE7" s="15"/>
    </row>
    <row r="8" spans="1:57" ht="30.75" customHeight="1">
      <c r="A8" s="156"/>
      <c r="B8" s="174"/>
      <c r="C8" s="15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5"/>
      <c r="V8" s="32"/>
      <c r="W8" s="32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31"/>
      <c r="AJ8" s="94"/>
      <c r="AK8" s="15"/>
      <c r="AL8" s="17"/>
      <c r="AM8" s="17"/>
      <c r="AN8" s="17"/>
      <c r="AO8" s="17"/>
      <c r="AP8" s="15"/>
      <c r="AQ8" s="15"/>
      <c r="AR8" s="15"/>
      <c r="AS8" s="15"/>
      <c r="AT8" s="16"/>
      <c r="AU8" s="16"/>
      <c r="AV8" s="106"/>
      <c r="AW8" s="94"/>
      <c r="AX8" s="31"/>
      <c r="AY8" s="31"/>
      <c r="AZ8" s="31"/>
      <c r="BA8" s="31"/>
      <c r="BB8" s="31"/>
      <c r="BC8" s="31"/>
      <c r="BD8" s="31"/>
      <c r="BE8" s="15"/>
    </row>
    <row r="9" spans="1:57" ht="19.5" customHeight="1">
      <c r="A9" s="156"/>
      <c r="B9" s="146" t="s">
        <v>23</v>
      </c>
      <c r="C9" s="144" t="s">
        <v>14</v>
      </c>
      <c r="D9" s="18" t="s">
        <v>83</v>
      </c>
      <c r="E9" s="5">
        <v>2</v>
      </c>
      <c r="F9" s="5">
        <v>2</v>
      </c>
      <c r="G9" s="5">
        <v>2</v>
      </c>
      <c r="H9" s="5">
        <v>2</v>
      </c>
      <c r="I9" s="9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9">
        <v>2</v>
      </c>
      <c r="S9" s="9">
        <v>2</v>
      </c>
      <c r="T9" s="5">
        <v>2</v>
      </c>
      <c r="U9" s="16"/>
      <c r="V9" s="32"/>
      <c r="W9" s="32">
        <f>SUM(E9:V9)</f>
        <v>32</v>
      </c>
      <c r="X9" s="88"/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>
        <v>2</v>
      </c>
      <c r="AE9" s="16">
        <v>2</v>
      </c>
      <c r="AF9" s="16">
        <v>2</v>
      </c>
      <c r="AG9" s="16">
        <v>2</v>
      </c>
      <c r="AH9" s="16">
        <v>2</v>
      </c>
      <c r="AI9" s="31"/>
      <c r="AJ9" s="95">
        <v>2</v>
      </c>
      <c r="AK9" s="16">
        <v>2</v>
      </c>
      <c r="AL9" s="16">
        <v>2</v>
      </c>
      <c r="AM9" s="16">
        <v>2</v>
      </c>
      <c r="AN9" s="16">
        <v>2</v>
      </c>
      <c r="AO9" s="16">
        <v>2</v>
      </c>
      <c r="AP9" s="16">
        <v>2</v>
      </c>
      <c r="AQ9" s="16">
        <v>2</v>
      </c>
      <c r="AR9" s="16">
        <v>2</v>
      </c>
      <c r="AS9" s="16">
        <v>2</v>
      </c>
      <c r="AT9" s="16">
        <v>2</v>
      </c>
      <c r="AU9" s="16">
        <v>1</v>
      </c>
      <c r="AV9" s="107"/>
      <c r="AW9" s="109"/>
      <c r="AX9" s="32">
        <f>SUM(Y9:AV9)</f>
        <v>43</v>
      </c>
      <c r="AY9" s="31"/>
      <c r="AZ9" s="31"/>
      <c r="BA9" s="31"/>
      <c r="BB9" s="31"/>
      <c r="BC9" s="31"/>
      <c r="BD9" s="31"/>
      <c r="BE9" s="15"/>
    </row>
    <row r="10" spans="1:57" ht="15.75">
      <c r="A10" s="156"/>
      <c r="B10" s="147"/>
      <c r="C10" s="145"/>
      <c r="D10" s="18"/>
      <c r="E10" s="6">
        <v>2</v>
      </c>
      <c r="F10" s="6"/>
      <c r="G10" s="6"/>
      <c r="H10" s="6"/>
      <c r="I10" s="10"/>
      <c r="J10" s="6">
        <v>2</v>
      </c>
      <c r="K10" s="6"/>
      <c r="L10" s="6">
        <v>2</v>
      </c>
      <c r="M10" s="6"/>
      <c r="N10" s="6">
        <v>2</v>
      </c>
      <c r="O10" s="6"/>
      <c r="P10" s="6">
        <v>2</v>
      </c>
      <c r="Q10" s="6"/>
      <c r="R10" s="10">
        <v>2</v>
      </c>
      <c r="S10" s="10"/>
      <c r="T10" s="6"/>
      <c r="U10" s="15"/>
      <c r="V10" s="32"/>
      <c r="W10" s="31">
        <f>SUM(E10:V10)</f>
        <v>12</v>
      </c>
      <c r="X10" s="88"/>
      <c r="Y10" s="15"/>
      <c r="Z10" s="15"/>
      <c r="AA10" s="15"/>
      <c r="AB10" s="15"/>
      <c r="AC10" s="15"/>
      <c r="AD10" s="15"/>
      <c r="AE10" s="34"/>
      <c r="AF10" s="34"/>
      <c r="AG10" s="34"/>
      <c r="AH10" s="34"/>
      <c r="AI10" s="31"/>
      <c r="AJ10" s="100"/>
      <c r="AK10" s="34"/>
      <c r="AL10" s="34"/>
      <c r="AM10" s="34"/>
      <c r="AN10" s="34"/>
      <c r="AO10" s="34"/>
      <c r="AP10" s="15"/>
      <c r="AQ10" s="15"/>
      <c r="AR10" s="15"/>
      <c r="AS10" s="15"/>
      <c r="AT10" s="15"/>
      <c r="AU10" s="15"/>
      <c r="AV10" s="106"/>
      <c r="AW10" s="95"/>
      <c r="AX10" s="31"/>
      <c r="AY10" s="31"/>
      <c r="AZ10" s="31"/>
      <c r="BA10" s="31"/>
      <c r="BB10" s="31"/>
      <c r="BC10" s="31"/>
      <c r="BD10" s="31"/>
      <c r="BE10" s="15"/>
    </row>
    <row r="11" spans="1:57" ht="15.75">
      <c r="A11" s="156"/>
      <c r="B11" s="146" t="s">
        <v>24</v>
      </c>
      <c r="C11" s="146" t="s">
        <v>15</v>
      </c>
      <c r="D11" s="18" t="s">
        <v>83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9">
        <v>2</v>
      </c>
      <c r="S11" s="9">
        <v>2</v>
      </c>
      <c r="T11" s="5">
        <v>2</v>
      </c>
      <c r="U11" s="5"/>
      <c r="V11" s="32"/>
      <c r="W11" s="32">
        <f>SUM(F11:V11)+E11</f>
        <v>32</v>
      </c>
      <c r="X11" s="88"/>
      <c r="Y11" s="16">
        <v>2</v>
      </c>
      <c r="Z11" s="16">
        <v>2</v>
      </c>
      <c r="AA11" s="16">
        <v>2</v>
      </c>
      <c r="AB11" s="16">
        <v>2</v>
      </c>
      <c r="AC11" s="16">
        <v>2</v>
      </c>
      <c r="AD11" s="16">
        <v>2</v>
      </c>
      <c r="AE11" s="16">
        <v>2</v>
      </c>
      <c r="AF11" s="16">
        <v>2</v>
      </c>
      <c r="AG11" s="16">
        <v>2</v>
      </c>
      <c r="AH11" s="16">
        <v>2</v>
      </c>
      <c r="AI11" s="31"/>
      <c r="AJ11" s="95">
        <v>2</v>
      </c>
      <c r="AK11" s="16">
        <v>2</v>
      </c>
      <c r="AL11" s="16">
        <v>2</v>
      </c>
      <c r="AM11" s="16">
        <v>2</v>
      </c>
      <c r="AN11" s="16">
        <v>2</v>
      </c>
      <c r="AO11" s="16">
        <v>2</v>
      </c>
      <c r="AP11" s="16">
        <v>2</v>
      </c>
      <c r="AQ11" s="16">
        <v>2</v>
      </c>
      <c r="AR11" s="16">
        <v>2</v>
      </c>
      <c r="AS11" s="16">
        <v>2</v>
      </c>
      <c r="AT11" s="16">
        <v>2</v>
      </c>
      <c r="AU11" s="16">
        <v>1</v>
      </c>
      <c r="AV11" s="107"/>
      <c r="AW11" s="109"/>
      <c r="AX11" s="32">
        <f>SUM(Y11:AV11)</f>
        <v>43</v>
      </c>
      <c r="AY11" s="31"/>
      <c r="AZ11" s="31"/>
      <c r="BA11" s="31"/>
      <c r="BB11" s="31"/>
      <c r="BC11" s="31"/>
      <c r="BD11" s="31"/>
      <c r="BE11" s="15"/>
    </row>
    <row r="12" spans="1:57" ht="16.5" customHeight="1">
      <c r="A12" s="156"/>
      <c r="B12" s="147"/>
      <c r="C12" s="147"/>
      <c r="D12" s="18"/>
      <c r="E12" s="89">
        <v>2</v>
      </c>
      <c r="F12" s="6">
        <f aca="true" t="shared" si="0" ref="F12:T12">F11</f>
        <v>2</v>
      </c>
      <c r="G12" s="6">
        <f t="shared" si="0"/>
        <v>2</v>
      </c>
      <c r="H12" s="6">
        <f t="shared" si="0"/>
        <v>2</v>
      </c>
      <c r="I12" s="6">
        <f t="shared" si="0"/>
        <v>2</v>
      </c>
      <c r="J12" s="6">
        <f t="shared" si="0"/>
        <v>2</v>
      </c>
      <c r="K12" s="6">
        <f t="shared" si="0"/>
        <v>2</v>
      </c>
      <c r="L12" s="6">
        <f t="shared" si="0"/>
        <v>2</v>
      </c>
      <c r="M12" s="6">
        <f t="shared" si="0"/>
        <v>2</v>
      </c>
      <c r="N12" s="6">
        <f t="shared" si="0"/>
        <v>2</v>
      </c>
      <c r="O12" s="6">
        <f t="shared" si="0"/>
        <v>2</v>
      </c>
      <c r="P12" s="6">
        <f t="shared" si="0"/>
        <v>2</v>
      </c>
      <c r="Q12" s="6">
        <f t="shared" si="0"/>
        <v>2</v>
      </c>
      <c r="R12" s="6">
        <f t="shared" si="0"/>
        <v>2</v>
      </c>
      <c r="S12" s="6">
        <f t="shared" si="0"/>
        <v>2</v>
      </c>
      <c r="T12" s="6">
        <f t="shared" si="0"/>
        <v>2</v>
      </c>
      <c r="U12" s="6"/>
      <c r="V12" s="32"/>
      <c r="W12" s="32">
        <f>SUM(F12:V12)+E12</f>
        <v>32</v>
      </c>
      <c r="X12" s="88"/>
      <c r="Y12" s="15">
        <f aca="true" t="shared" si="1" ref="Y12:AH12">Y11</f>
        <v>2</v>
      </c>
      <c r="Z12" s="15">
        <f t="shared" si="1"/>
        <v>2</v>
      </c>
      <c r="AA12" s="15">
        <f t="shared" si="1"/>
        <v>2</v>
      </c>
      <c r="AB12" s="15">
        <f t="shared" si="1"/>
        <v>2</v>
      </c>
      <c r="AC12" s="15">
        <f t="shared" si="1"/>
        <v>2</v>
      </c>
      <c r="AD12" s="15">
        <f t="shared" si="1"/>
        <v>2</v>
      </c>
      <c r="AE12" s="15">
        <f t="shared" si="1"/>
        <v>2</v>
      </c>
      <c r="AF12" s="15">
        <f t="shared" si="1"/>
        <v>2</v>
      </c>
      <c r="AG12" s="15">
        <f t="shared" si="1"/>
        <v>2</v>
      </c>
      <c r="AH12" s="15">
        <f t="shared" si="1"/>
        <v>2</v>
      </c>
      <c r="AI12" s="31"/>
      <c r="AJ12" s="94">
        <f aca="true" t="shared" si="2" ref="AJ12:AU12">AJ11</f>
        <v>2</v>
      </c>
      <c r="AK12" s="15">
        <f t="shared" si="2"/>
        <v>2</v>
      </c>
      <c r="AL12" s="15">
        <f t="shared" si="2"/>
        <v>2</v>
      </c>
      <c r="AM12" s="15">
        <f t="shared" si="2"/>
        <v>2</v>
      </c>
      <c r="AN12" s="15">
        <f t="shared" si="2"/>
        <v>2</v>
      </c>
      <c r="AO12" s="15">
        <f t="shared" si="2"/>
        <v>2</v>
      </c>
      <c r="AP12" s="15">
        <f t="shared" si="2"/>
        <v>2</v>
      </c>
      <c r="AQ12" s="15">
        <f t="shared" si="2"/>
        <v>2</v>
      </c>
      <c r="AR12" s="15">
        <f t="shared" si="2"/>
        <v>2</v>
      </c>
      <c r="AS12" s="15">
        <f t="shared" si="2"/>
        <v>2</v>
      </c>
      <c r="AT12" s="15">
        <f t="shared" si="2"/>
        <v>2</v>
      </c>
      <c r="AU12" s="15">
        <f t="shared" si="2"/>
        <v>1</v>
      </c>
      <c r="AV12" s="106"/>
      <c r="AW12" s="109"/>
      <c r="AX12" s="32">
        <f>SUM(Y12:AV12)</f>
        <v>43</v>
      </c>
      <c r="AY12" s="31"/>
      <c r="AZ12" s="31"/>
      <c r="BA12" s="31"/>
      <c r="BB12" s="31"/>
      <c r="BC12" s="31"/>
      <c r="BD12" s="31"/>
      <c r="BE12" s="15"/>
    </row>
    <row r="13" spans="1:57" ht="17.25" customHeight="1">
      <c r="A13" s="156"/>
      <c r="B13" s="173" t="s">
        <v>26</v>
      </c>
      <c r="C13" s="151" t="s">
        <v>59</v>
      </c>
      <c r="D13" s="6"/>
      <c r="E13" s="5"/>
      <c r="F13" s="5"/>
      <c r="G13" s="5"/>
      <c r="H13" s="5"/>
      <c r="I13" s="9"/>
      <c r="J13" s="5"/>
      <c r="K13" s="5"/>
      <c r="L13" s="5"/>
      <c r="M13" s="5"/>
      <c r="N13" s="5"/>
      <c r="O13" s="5"/>
      <c r="P13" s="5"/>
      <c r="Q13" s="5"/>
      <c r="R13" s="9"/>
      <c r="S13" s="9"/>
      <c r="T13" s="5"/>
      <c r="U13" s="15"/>
      <c r="V13" s="32"/>
      <c r="W13" s="32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31"/>
      <c r="AJ13" s="94"/>
      <c r="AK13" s="15"/>
      <c r="AL13" s="17"/>
      <c r="AM13" s="17"/>
      <c r="AN13" s="17"/>
      <c r="AO13" s="17"/>
      <c r="AP13" s="15"/>
      <c r="AQ13" s="15"/>
      <c r="AR13" s="15"/>
      <c r="AS13" s="15"/>
      <c r="AT13" s="16"/>
      <c r="AU13" s="16"/>
      <c r="AV13" s="106"/>
      <c r="AW13" s="95"/>
      <c r="AX13" s="31"/>
      <c r="AY13" s="31"/>
      <c r="AZ13" s="31"/>
      <c r="BA13" s="31"/>
      <c r="BB13" s="31"/>
      <c r="BC13" s="31"/>
      <c r="BD13" s="31"/>
      <c r="BE13" s="15"/>
    </row>
    <row r="14" spans="1:57" ht="17.25" customHeight="1">
      <c r="A14" s="156"/>
      <c r="B14" s="174"/>
      <c r="C14" s="152"/>
      <c r="D14" s="6"/>
      <c r="E14" s="5"/>
      <c r="F14" s="5"/>
      <c r="G14" s="5"/>
      <c r="H14" s="5"/>
      <c r="I14" s="9"/>
      <c r="J14" s="5"/>
      <c r="K14" s="5"/>
      <c r="L14" s="5"/>
      <c r="M14" s="5"/>
      <c r="N14" s="5"/>
      <c r="O14" s="5"/>
      <c r="P14" s="5"/>
      <c r="Q14" s="16"/>
      <c r="R14" s="9"/>
      <c r="S14" s="10"/>
      <c r="T14" s="5"/>
      <c r="U14" s="15"/>
      <c r="V14" s="32"/>
      <c r="W14" s="32"/>
      <c r="X14" s="16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31"/>
      <c r="AJ14" s="94"/>
      <c r="AK14" s="15"/>
      <c r="AL14" s="17"/>
      <c r="AM14" s="17"/>
      <c r="AN14" s="17"/>
      <c r="AO14" s="17"/>
      <c r="AP14" s="15"/>
      <c r="AQ14" s="15"/>
      <c r="AR14" s="15"/>
      <c r="AS14" s="15"/>
      <c r="AT14" s="16"/>
      <c r="AU14" s="16"/>
      <c r="AV14" s="106"/>
      <c r="AW14" s="95"/>
      <c r="AX14" s="31"/>
      <c r="AY14" s="31"/>
      <c r="AZ14" s="31"/>
      <c r="BA14" s="31"/>
      <c r="BB14" s="31"/>
      <c r="BC14" s="31"/>
      <c r="BD14" s="31"/>
      <c r="BE14" s="15"/>
    </row>
    <row r="15" spans="1:57" ht="17.25" customHeight="1">
      <c r="A15" s="156"/>
      <c r="B15" s="146" t="s">
        <v>27</v>
      </c>
      <c r="C15" s="144" t="s">
        <v>60</v>
      </c>
      <c r="D15" s="18" t="s">
        <v>84</v>
      </c>
      <c r="E15" s="5">
        <v>2</v>
      </c>
      <c r="F15" s="5">
        <v>4</v>
      </c>
      <c r="G15" s="5">
        <v>4</v>
      </c>
      <c r="H15" s="5">
        <v>4</v>
      </c>
      <c r="I15" s="9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16">
        <v>6</v>
      </c>
      <c r="R15" s="9">
        <v>4</v>
      </c>
      <c r="S15" s="16">
        <v>6</v>
      </c>
      <c r="T15" s="5">
        <v>2</v>
      </c>
      <c r="U15" s="15"/>
      <c r="V15" s="32"/>
      <c r="W15" s="32">
        <f>SUM(E15:V15)</f>
        <v>64</v>
      </c>
      <c r="X15" s="16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31"/>
      <c r="AJ15" s="94"/>
      <c r="AK15" s="15"/>
      <c r="AL15" s="17"/>
      <c r="AM15" s="17"/>
      <c r="AN15" s="17"/>
      <c r="AO15" s="17"/>
      <c r="AP15" s="15"/>
      <c r="AQ15" s="15"/>
      <c r="AR15" s="15"/>
      <c r="AS15" s="15"/>
      <c r="AT15" s="16"/>
      <c r="AU15" s="16"/>
      <c r="AV15" s="106"/>
      <c r="AW15" s="95"/>
      <c r="AX15" s="31"/>
      <c r="AY15" s="31"/>
      <c r="AZ15" s="31"/>
      <c r="BA15" s="31"/>
      <c r="BB15" s="31"/>
      <c r="BC15" s="31"/>
      <c r="BD15" s="31"/>
      <c r="BE15" s="15"/>
    </row>
    <row r="16" spans="1:57" ht="17.25" customHeight="1">
      <c r="A16" s="156"/>
      <c r="B16" s="147"/>
      <c r="C16" s="145"/>
      <c r="D16" s="18"/>
      <c r="E16" s="6">
        <f>E15/2</f>
        <v>1</v>
      </c>
      <c r="F16" s="6">
        <f aca="true" t="shared" si="3" ref="F16:S16">F15/2</f>
        <v>2</v>
      </c>
      <c r="G16" s="6">
        <f t="shared" si="3"/>
        <v>2</v>
      </c>
      <c r="H16" s="6">
        <f t="shared" si="3"/>
        <v>2</v>
      </c>
      <c r="I16" s="6">
        <f t="shared" si="3"/>
        <v>2</v>
      </c>
      <c r="J16" s="6">
        <f t="shared" si="3"/>
        <v>2</v>
      </c>
      <c r="K16" s="6">
        <f t="shared" si="3"/>
        <v>2</v>
      </c>
      <c r="L16" s="6">
        <f t="shared" si="3"/>
        <v>2</v>
      </c>
      <c r="M16" s="6">
        <f t="shared" si="3"/>
        <v>2</v>
      </c>
      <c r="N16" s="6">
        <f t="shared" si="3"/>
        <v>2</v>
      </c>
      <c r="O16" s="6">
        <f t="shared" si="3"/>
        <v>2</v>
      </c>
      <c r="P16" s="6">
        <f t="shared" si="3"/>
        <v>2</v>
      </c>
      <c r="Q16" s="6">
        <f t="shared" si="3"/>
        <v>3</v>
      </c>
      <c r="R16" s="6">
        <f t="shared" si="3"/>
        <v>2</v>
      </c>
      <c r="S16" s="6">
        <f t="shared" si="3"/>
        <v>3</v>
      </c>
      <c r="T16" s="6">
        <v>1</v>
      </c>
      <c r="U16" s="15"/>
      <c r="V16" s="32"/>
      <c r="W16" s="32">
        <f>SUM(E16:V16)</f>
        <v>32</v>
      </c>
      <c r="X16" s="16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1"/>
      <c r="AJ16" s="94"/>
      <c r="AK16" s="15"/>
      <c r="AL16" s="17"/>
      <c r="AM16" s="17"/>
      <c r="AN16" s="17"/>
      <c r="AO16" s="17"/>
      <c r="AP16" s="15"/>
      <c r="AQ16" s="15"/>
      <c r="AR16" s="15"/>
      <c r="AS16" s="15"/>
      <c r="AT16" s="16"/>
      <c r="AU16" s="16"/>
      <c r="AV16" s="106"/>
      <c r="AW16" s="95"/>
      <c r="AX16" s="31"/>
      <c r="AY16" s="31"/>
      <c r="AZ16" s="31"/>
      <c r="BA16" s="31"/>
      <c r="BB16" s="31"/>
      <c r="BC16" s="31"/>
      <c r="BD16" s="31"/>
      <c r="BE16" s="15"/>
    </row>
    <row r="17" spans="1:57" ht="26.25" customHeight="1">
      <c r="A17" s="156"/>
      <c r="B17" s="173" t="s">
        <v>17</v>
      </c>
      <c r="C17" s="151" t="s">
        <v>45</v>
      </c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2"/>
      <c r="W17" s="32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31"/>
      <c r="AJ17" s="94"/>
      <c r="AK17" s="15"/>
      <c r="AL17" s="17"/>
      <c r="AM17" s="17"/>
      <c r="AN17" s="17"/>
      <c r="AO17" s="17"/>
      <c r="AP17" s="15"/>
      <c r="AQ17" s="15"/>
      <c r="AR17" s="15"/>
      <c r="AS17" s="15"/>
      <c r="AT17" s="16"/>
      <c r="AU17" s="16"/>
      <c r="AV17" s="106"/>
      <c r="AW17" s="95"/>
      <c r="AX17" s="31"/>
      <c r="AY17" s="31"/>
      <c r="AZ17" s="31"/>
      <c r="BA17" s="31"/>
      <c r="BB17" s="31"/>
      <c r="BC17" s="31"/>
      <c r="BD17" s="31"/>
      <c r="BE17" s="15"/>
    </row>
    <row r="18" spans="1:57" ht="24" customHeight="1">
      <c r="A18" s="156"/>
      <c r="B18" s="174"/>
      <c r="C18" s="152"/>
      <c r="D18" s="6"/>
      <c r="E18" s="5"/>
      <c r="F18" s="5"/>
      <c r="G18" s="5"/>
      <c r="H18" s="5"/>
      <c r="I18" s="9"/>
      <c r="J18" s="5"/>
      <c r="K18" s="5"/>
      <c r="L18" s="5"/>
      <c r="M18" s="5"/>
      <c r="N18" s="5"/>
      <c r="O18" s="5"/>
      <c r="P18" s="5"/>
      <c r="Q18" s="5"/>
      <c r="R18" s="9"/>
      <c r="S18" s="9"/>
      <c r="T18" s="5"/>
      <c r="U18" s="16"/>
      <c r="V18" s="32"/>
      <c r="W18" s="32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31"/>
      <c r="AJ18" s="95"/>
      <c r="AK18" s="16"/>
      <c r="AL18" s="17"/>
      <c r="AM18" s="17"/>
      <c r="AN18" s="17"/>
      <c r="AO18" s="17"/>
      <c r="AP18" s="15"/>
      <c r="AQ18" s="15"/>
      <c r="AR18" s="15"/>
      <c r="AS18" s="15"/>
      <c r="AT18" s="16"/>
      <c r="AU18" s="16"/>
      <c r="AV18" s="106"/>
      <c r="AW18" s="95"/>
      <c r="AX18" s="31"/>
      <c r="AY18" s="31"/>
      <c r="AZ18" s="31"/>
      <c r="BA18" s="31"/>
      <c r="BB18" s="31"/>
      <c r="BC18" s="31"/>
      <c r="BD18" s="31"/>
      <c r="BE18" s="15"/>
    </row>
    <row r="19" spans="1:57" ht="17.25" customHeight="1">
      <c r="A19" s="156"/>
      <c r="B19" s="146" t="s">
        <v>31</v>
      </c>
      <c r="C19" s="183" t="s">
        <v>53</v>
      </c>
      <c r="D19" s="2" t="s">
        <v>85</v>
      </c>
      <c r="E19" s="5">
        <v>2</v>
      </c>
      <c r="F19" s="5">
        <v>2</v>
      </c>
      <c r="G19" s="5">
        <v>2</v>
      </c>
      <c r="H19" s="5">
        <v>2</v>
      </c>
      <c r="I19" s="5">
        <v>2</v>
      </c>
      <c r="J19" s="5">
        <v>2</v>
      </c>
      <c r="K19" s="5">
        <v>2</v>
      </c>
      <c r="L19" s="5">
        <v>2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  <c r="R19" s="5">
        <v>2</v>
      </c>
      <c r="S19" s="5">
        <v>2</v>
      </c>
      <c r="T19" s="38">
        <v>2</v>
      </c>
      <c r="U19" s="33" t="s">
        <v>19</v>
      </c>
      <c r="V19" s="32"/>
      <c r="W19" s="32">
        <f>SUM(F19:U19)+E19</f>
        <v>32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31"/>
      <c r="AJ19" s="95"/>
      <c r="AK19" s="16"/>
      <c r="AL19" s="17"/>
      <c r="AM19" s="17"/>
      <c r="AN19" s="17"/>
      <c r="AO19" s="17"/>
      <c r="AP19" s="15"/>
      <c r="AQ19" s="15"/>
      <c r="AR19" s="15"/>
      <c r="AS19" s="15"/>
      <c r="AT19" s="16"/>
      <c r="AU19" s="16"/>
      <c r="AV19" s="106"/>
      <c r="AW19" s="95"/>
      <c r="AX19" s="31"/>
      <c r="AY19" s="31"/>
      <c r="AZ19" s="31"/>
      <c r="BA19" s="31"/>
      <c r="BB19" s="31"/>
      <c r="BC19" s="31"/>
      <c r="BD19" s="31"/>
      <c r="BE19" s="15"/>
    </row>
    <row r="20" spans="1:57" ht="29.25" customHeight="1">
      <c r="A20" s="156"/>
      <c r="B20" s="147"/>
      <c r="C20" s="184"/>
      <c r="D20" s="18"/>
      <c r="E20" s="6">
        <f>E19/2</f>
        <v>1</v>
      </c>
      <c r="F20" s="6">
        <f aca="true" t="shared" si="4" ref="F20:T20">F19/2</f>
        <v>1</v>
      </c>
      <c r="G20" s="6">
        <f t="shared" si="4"/>
        <v>1</v>
      </c>
      <c r="H20" s="6">
        <f t="shared" si="4"/>
        <v>1</v>
      </c>
      <c r="I20" s="6">
        <f t="shared" si="4"/>
        <v>1</v>
      </c>
      <c r="J20" s="6">
        <f t="shared" si="4"/>
        <v>1</v>
      </c>
      <c r="K20" s="6">
        <f t="shared" si="4"/>
        <v>1</v>
      </c>
      <c r="L20" s="6">
        <f t="shared" si="4"/>
        <v>1</v>
      </c>
      <c r="M20" s="6">
        <f t="shared" si="4"/>
        <v>1</v>
      </c>
      <c r="N20" s="6">
        <f t="shared" si="4"/>
        <v>1</v>
      </c>
      <c r="O20" s="6">
        <f t="shared" si="4"/>
        <v>1</v>
      </c>
      <c r="P20" s="6">
        <f t="shared" si="4"/>
        <v>1</v>
      </c>
      <c r="Q20" s="6">
        <f t="shared" si="4"/>
        <v>1</v>
      </c>
      <c r="R20" s="6">
        <f t="shared" si="4"/>
        <v>1</v>
      </c>
      <c r="S20" s="6">
        <f t="shared" si="4"/>
        <v>1</v>
      </c>
      <c r="T20" s="6">
        <f t="shared" si="4"/>
        <v>1</v>
      </c>
      <c r="U20" s="88"/>
      <c r="V20" s="32"/>
      <c r="W20" s="32">
        <f>SUM(F20:U20)+E20</f>
        <v>16</v>
      </c>
      <c r="X20" s="16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31"/>
      <c r="AJ20" s="95"/>
      <c r="AK20" s="16"/>
      <c r="AL20" s="17"/>
      <c r="AM20" s="17"/>
      <c r="AN20" s="17"/>
      <c r="AO20" s="17"/>
      <c r="AP20" s="15"/>
      <c r="AQ20" s="15"/>
      <c r="AR20" s="15"/>
      <c r="AS20" s="15"/>
      <c r="AT20" s="16"/>
      <c r="AU20" s="16"/>
      <c r="AV20" s="106"/>
      <c r="AW20" s="95"/>
      <c r="AX20" s="31"/>
      <c r="AY20" s="31"/>
      <c r="AZ20" s="31"/>
      <c r="BA20" s="31"/>
      <c r="BB20" s="31"/>
      <c r="BC20" s="31"/>
      <c r="BD20" s="31"/>
      <c r="BE20" s="15"/>
    </row>
    <row r="21" spans="1:57" ht="18.75" customHeight="1">
      <c r="A21" s="156"/>
      <c r="B21" s="146" t="s">
        <v>16</v>
      </c>
      <c r="C21" s="144" t="s">
        <v>61</v>
      </c>
      <c r="D21" s="18" t="s">
        <v>86</v>
      </c>
      <c r="E21" s="5">
        <v>2</v>
      </c>
      <c r="F21" s="5">
        <v>8</v>
      </c>
      <c r="G21" s="5">
        <v>2</v>
      </c>
      <c r="H21" s="5">
        <v>2</v>
      </c>
      <c r="I21" s="5">
        <v>2</v>
      </c>
      <c r="J21" s="5">
        <v>2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2</v>
      </c>
      <c r="S21" s="5">
        <v>4</v>
      </c>
      <c r="T21" s="16">
        <v>2</v>
      </c>
      <c r="U21" s="88"/>
      <c r="V21" s="32"/>
      <c r="W21" s="32">
        <f>SUM(E21:V21)</f>
        <v>54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1"/>
      <c r="AJ21" s="95"/>
      <c r="AK21" s="16"/>
      <c r="AL21" s="17"/>
      <c r="AM21" s="17"/>
      <c r="AN21" s="17"/>
      <c r="AO21" s="17"/>
      <c r="AP21" s="15"/>
      <c r="AQ21" s="15"/>
      <c r="AR21" s="15"/>
      <c r="AS21" s="15"/>
      <c r="AT21" s="16"/>
      <c r="AU21" s="16"/>
      <c r="AV21" s="106"/>
      <c r="AW21" s="95"/>
      <c r="AX21" s="31"/>
      <c r="AY21" s="31"/>
      <c r="AZ21" s="31"/>
      <c r="BA21" s="31"/>
      <c r="BB21" s="31"/>
      <c r="BC21" s="31"/>
      <c r="BD21" s="31"/>
      <c r="BE21" s="15"/>
    </row>
    <row r="22" spans="1:57" ht="33.75" customHeight="1">
      <c r="A22" s="156"/>
      <c r="B22" s="147"/>
      <c r="C22" s="145"/>
      <c r="D22" s="18"/>
      <c r="E22" s="6">
        <f>E21/2</f>
        <v>1</v>
      </c>
      <c r="F22" s="6">
        <f>F21/2</f>
        <v>4</v>
      </c>
      <c r="G22" s="6">
        <f aca="true" t="shared" si="5" ref="G22:T22">G21/2</f>
        <v>1</v>
      </c>
      <c r="H22" s="6">
        <f t="shared" si="5"/>
        <v>1</v>
      </c>
      <c r="I22" s="6">
        <f t="shared" si="5"/>
        <v>1</v>
      </c>
      <c r="J22" s="6">
        <f t="shared" si="5"/>
        <v>1</v>
      </c>
      <c r="K22" s="6">
        <f t="shared" si="5"/>
        <v>2</v>
      </c>
      <c r="L22" s="6">
        <f t="shared" si="5"/>
        <v>2</v>
      </c>
      <c r="M22" s="6">
        <f t="shared" si="5"/>
        <v>2</v>
      </c>
      <c r="N22" s="6">
        <f t="shared" si="5"/>
        <v>2</v>
      </c>
      <c r="O22" s="6">
        <f t="shared" si="5"/>
        <v>2</v>
      </c>
      <c r="P22" s="6">
        <f t="shared" si="5"/>
        <v>2</v>
      </c>
      <c r="Q22" s="6">
        <f t="shared" si="5"/>
        <v>2</v>
      </c>
      <c r="R22" s="6">
        <f t="shared" si="5"/>
        <v>1</v>
      </c>
      <c r="S22" s="6">
        <f t="shared" si="5"/>
        <v>2</v>
      </c>
      <c r="T22" s="6">
        <f t="shared" si="5"/>
        <v>1</v>
      </c>
      <c r="U22" s="88"/>
      <c r="V22" s="32"/>
      <c r="W22" s="32">
        <f>SUM(E22:V22)</f>
        <v>27</v>
      </c>
      <c r="X22" s="16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31"/>
      <c r="AJ22" s="94"/>
      <c r="AK22" s="15"/>
      <c r="AL22" s="17"/>
      <c r="AM22" s="17"/>
      <c r="AN22" s="17"/>
      <c r="AO22" s="17"/>
      <c r="AP22" s="15"/>
      <c r="AQ22" s="15"/>
      <c r="AR22" s="15"/>
      <c r="AS22" s="15"/>
      <c r="AT22" s="16"/>
      <c r="AU22" s="16"/>
      <c r="AV22" s="106"/>
      <c r="AW22" s="95"/>
      <c r="AX22" s="31"/>
      <c r="AY22" s="31"/>
      <c r="AZ22" s="31"/>
      <c r="BA22" s="31"/>
      <c r="BB22" s="31"/>
      <c r="BC22" s="31"/>
      <c r="BD22" s="31"/>
      <c r="BE22" s="15"/>
    </row>
    <row r="23" spans="1:57" ht="18" customHeight="1">
      <c r="A23" s="156"/>
      <c r="B23" s="146" t="s">
        <v>32</v>
      </c>
      <c r="C23" s="144" t="s">
        <v>62</v>
      </c>
      <c r="D23" s="18" t="s">
        <v>87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4</v>
      </c>
      <c r="O23" s="5">
        <v>4</v>
      </c>
      <c r="P23" s="5">
        <v>4</v>
      </c>
      <c r="Q23" s="5">
        <v>4</v>
      </c>
      <c r="R23" s="5">
        <v>4</v>
      </c>
      <c r="S23" s="5">
        <v>4</v>
      </c>
      <c r="T23" s="5">
        <v>4</v>
      </c>
      <c r="U23" s="88"/>
      <c r="V23" s="32"/>
      <c r="W23" s="32">
        <f>SUM(E23:V23)</f>
        <v>64</v>
      </c>
      <c r="X23" s="16"/>
      <c r="Y23" s="16">
        <v>4</v>
      </c>
      <c r="Z23" s="16">
        <v>2</v>
      </c>
      <c r="AA23" s="16">
        <v>4</v>
      </c>
      <c r="AB23" s="16">
        <v>2</v>
      </c>
      <c r="AC23" s="16">
        <v>4</v>
      </c>
      <c r="AD23" s="16">
        <v>2</v>
      </c>
      <c r="AE23" s="16">
        <v>4</v>
      </c>
      <c r="AF23" s="16">
        <v>2</v>
      </c>
      <c r="AG23" s="16">
        <v>4</v>
      </c>
      <c r="AH23" s="16">
        <v>2</v>
      </c>
      <c r="AI23" s="31"/>
      <c r="AJ23" s="95">
        <v>4</v>
      </c>
      <c r="AK23" s="16">
        <v>2</v>
      </c>
      <c r="AL23" s="16">
        <v>4</v>
      </c>
      <c r="AM23" s="16">
        <v>2</v>
      </c>
      <c r="AN23" s="16">
        <v>2</v>
      </c>
      <c r="AO23" s="16">
        <v>2</v>
      </c>
      <c r="AP23" s="16">
        <v>2</v>
      </c>
      <c r="AQ23" s="16">
        <v>2</v>
      </c>
      <c r="AR23" s="16">
        <v>2</v>
      </c>
      <c r="AS23" s="16">
        <v>2</v>
      </c>
      <c r="AT23" s="16">
        <v>2</v>
      </c>
      <c r="AU23" s="39">
        <v>2</v>
      </c>
      <c r="AV23" s="16">
        <v>2</v>
      </c>
      <c r="AW23" s="83" t="s">
        <v>19</v>
      </c>
      <c r="AX23" s="32">
        <f>SUM(X23:AW23)</f>
        <v>60</v>
      </c>
      <c r="AY23" s="31"/>
      <c r="AZ23" s="31"/>
      <c r="BA23" s="31"/>
      <c r="BB23" s="31"/>
      <c r="BC23" s="31"/>
      <c r="BD23" s="31"/>
      <c r="BE23" s="15"/>
    </row>
    <row r="24" spans="1:57" ht="36" customHeight="1">
      <c r="A24" s="156"/>
      <c r="B24" s="182"/>
      <c r="C24" s="145"/>
      <c r="D24" s="18"/>
      <c r="E24" s="6">
        <f>E23/2</f>
        <v>2</v>
      </c>
      <c r="F24" s="6">
        <f>F23/2</f>
        <v>2</v>
      </c>
      <c r="G24" s="6">
        <f aca="true" t="shared" si="6" ref="G24:T24">G23/2</f>
        <v>2</v>
      </c>
      <c r="H24" s="6">
        <f t="shared" si="6"/>
        <v>2</v>
      </c>
      <c r="I24" s="6">
        <f t="shared" si="6"/>
        <v>2</v>
      </c>
      <c r="J24" s="6">
        <f t="shared" si="6"/>
        <v>2</v>
      </c>
      <c r="K24" s="6">
        <f t="shared" si="6"/>
        <v>2</v>
      </c>
      <c r="L24" s="6">
        <f t="shared" si="6"/>
        <v>2</v>
      </c>
      <c r="M24" s="6">
        <f t="shared" si="6"/>
        <v>2</v>
      </c>
      <c r="N24" s="6">
        <f t="shared" si="6"/>
        <v>2</v>
      </c>
      <c r="O24" s="6">
        <f t="shared" si="6"/>
        <v>2</v>
      </c>
      <c r="P24" s="6">
        <f t="shared" si="6"/>
        <v>2</v>
      </c>
      <c r="Q24" s="6">
        <f t="shared" si="6"/>
        <v>2</v>
      </c>
      <c r="R24" s="6">
        <f t="shared" si="6"/>
        <v>2</v>
      </c>
      <c r="S24" s="6">
        <f t="shared" si="6"/>
        <v>2</v>
      </c>
      <c r="T24" s="6">
        <f t="shared" si="6"/>
        <v>2</v>
      </c>
      <c r="U24" s="88"/>
      <c r="V24" s="32"/>
      <c r="W24" s="32">
        <f>SUM(E24:V24)</f>
        <v>32</v>
      </c>
      <c r="X24" s="15"/>
      <c r="Y24" s="15">
        <f aca="true" t="shared" si="7" ref="Y24:AH24">Y23/2</f>
        <v>2</v>
      </c>
      <c r="Z24" s="15">
        <f t="shared" si="7"/>
        <v>1</v>
      </c>
      <c r="AA24" s="15">
        <f t="shared" si="7"/>
        <v>2</v>
      </c>
      <c r="AB24" s="15">
        <f t="shared" si="7"/>
        <v>1</v>
      </c>
      <c r="AC24" s="15">
        <f t="shared" si="7"/>
        <v>2</v>
      </c>
      <c r="AD24" s="15">
        <f t="shared" si="7"/>
        <v>1</v>
      </c>
      <c r="AE24" s="15">
        <f t="shared" si="7"/>
        <v>2</v>
      </c>
      <c r="AF24" s="15">
        <f t="shared" si="7"/>
        <v>1</v>
      </c>
      <c r="AG24" s="15">
        <f t="shared" si="7"/>
        <v>2</v>
      </c>
      <c r="AH24" s="15">
        <f t="shared" si="7"/>
        <v>1</v>
      </c>
      <c r="AI24" s="31"/>
      <c r="AJ24" s="94">
        <f aca="true" t="shared" si="8" ref="AJ24:AV24">AJ23/2</f>
        <v>2</v>
      </c>
      <c r="AK24" s="15">
        <f t="shared" si="8"/>
        <v>1</v>
      </c>
      <c r="AL24" s="15">
        <f t="shared" si="8"/>
        <v>2</v>
      </c>
      <c r="AM24" s="15">
        <f t="shared" si="8"/>
        <v>1</v>
      </c>
      <c r="AN24" s="15">
        <f t="shared" si="8"/>
        <v>1</v>
      </c>
      <c r="AO24" s="15">
        <f t="shared" si="8"/>
        <v>1</v>
      </c>
      <c r="AP24" s="15">
        <f t="shared" si="8"/>
        <v>1</v>
      </c>
      <c r="AQ24" s="15">
        <f t="shared" si="8"/>
        <v>1</v>
      </c>
      <c r="AR24" s="15">
        <f t="shared" si="8"/>
        <v>1</v>
      </c>
      <c r="AS24" s="15">
        <f t="shared" si="8"/>
        <v>1</v>
      </c>
      <c r="AT24" s="15">
        <f t="shared" si="8"/>
        <v>1</v>
      </c>
      <c r="AU24" s="15">
        <f t="shared" si="8"/>
        <v>1</v>
      </c>
      <c r="AV24" s="15">
        <f t="shared" si="8"/>
        <v>1</v>
      </c>
      <c r="AW24" s="109"/>
      <c r="AX24" s="32">
        <f>SUM(X24:AV24)</f>
        <v>30</v>
      </c>
      <c r="AY24" s="31"/>
      <c r="AZ24" s="31"/>
      <c r="BA24" s="31"/>
      <c r="BB24" s="31"/>
      <c r="BC24" s="31"/>
      <c r="BD24" s="31"/>
      <c r="BE24" s="15"/>
    </row>
    <row r="25" spans="1:57" ht="20.25" customHeight="1">
      <c r="A25" s="156"/>
      <c r="B25" s="146" t="s">
        <v>36</v>
      </c>
      <c r="C25" s="144" t="s">
        <v>63</v>
      </c>
      <c r="D25" s="18" t="s">
        <v>88</v>
      </c>
      <c r="E25" s="39">
        <v>8</v>
      </c>
      <c r="F25" s="5">
        <v>2</v>
      </c>
      <c r="G25" s="5">
        <v>6</v>
      </c>
      <c r="H25" s="5">
        <v>6</v>
      </c>
      <c r="I25" s="5">
        <v>6</v>
      </c>
      <c r="J25" s="5">
        <v>6</v>
      </c>
      <c r="K25" s="5">
        <v>6</v>
      </c>
      <c r="L25" s="5">
        <v>6</v>
      </c>
      <c r="M25" s="16">
        <v>6</v>
      </c>
      <c r="N25" s="16">
        <v>4</v>
      </c>
      <c r="O25" s="16">
        <v>6</v>
      </c>
      <c r="P25" s="16">
        <v>6</v>
      </c>
      <c r="Q25" s="16">
        <v>6</v>
      </c>
      <c r="R25" s="16">
        <v>6</v>
      </c>
      <c r="S25" s="16">
        <v>6</v>
      </c>
      <c r="T25" s="39">
        <v>6</v>
      </c>
      <c r="U25" s="33" t="s">
        <v>19</v>
      </c>
      <c r="V25" s="32"/>
      <c r="W25" s="32">
        <f>SUM(E25:U25)</f>
        <v>92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31"/>
      <c r="AJ25" s="95"/>
      <c r="AK25" s="16"/>
      <c r="AL25" s="16"/>
      <c r="AM25" s="16"/>
      <c r="AN25" s="16"/>
      <c r="AO25" s="17"/>
      <c r="AP25" s="15"/>
      <c r="AQ25" s="15"/>
      <c r="AR25" s="15"/>
      <c r="AS25" s="15"/>
      <c r="AT25" s="16"/>
      <c r="AU25" s="16"/>
      <c r="AV25" s="106"/>
      <c r="AW25" s="95"/>
      <c r="AX25" s="31"/>
      <c r="AY25" s="31"/>
      <c r="AZ25" s="31"/>
      <c r="BA25" s="31"/>
      <c r="BB25" s="31"/>
      <c r="BC25" s="31"/>
      <c r="BD25" s="31"/>
      <c r="BE25" s="15"/>
    </row>
    <row r="26" spans="1:57" ht="20.25" customHeight="1">
      <c r="A26" s="156"/>
      <c r="B26" s="147"/>
      <c r="C26" s="145"/>
      <c r="D26" s="18"/>
      <c r="E26" s="6">
        <f>E25/2</f>
        <v>4</v>
      </c>
      <c r="F26" s="6">
        <f>F25/2</f>
        <v>1</v>
      </c>
      <c r="G26" s="6">
        <f aca="true" t="shared" si="9" ref="G26:T26">G25/2</f>
        <v>3</v>
      </c>
      <c r="H26" s="6">
        <f t="shared" si="9"/>
        <v>3</v>
      </c>
      <c r="I26" s="6">
        <f t="shared" si="9"/>
        <v>3</v>
      </c>
      <c r="J26" s="6">
        <f t="shared" si="9"/>
        <v>3</v>
      </c>
      <c r="K26" s="6">
        <f t="shared" si="9"/>
        <v>3</v>
      </c>
      <c r="L26" s="6">
        <f t="shared" si="9"/>
        <v>3</v>
      </c>
      <c r="M26" s="6">
        <f t="shared" si="9"/>
        <v>3</v>
      </c>
      <c r="N26" s="6">
        <f t="shared" si="9"/>
        <v>2</v>
      </c>
      <c r="O26" s="6">
        <f t="shared" si="9"/>
        <v>3</v>
      </c>
      <c r="P26" s="6">
        <f t="shared" si="9"/>
        <v>3</v>
      </c>
      <c r="Q26" s="6">
        <f t="shared" si="9"/>
        <v>3</v>
      </c>
      <c r="R26" s="6">
        <f t="shared" si="9"/>
        <v>3</v>
      </c>
      <c r="S26" s="6">
        <f t="shared" si="9"/>
        <v>3</v>
      </c>
      <c r="T26" s="6">
        <f t="shared" si="9"/>
        <v>3</v>
      </c>
      <c r="U26" s="6"/>
      <c r="V26" s="32"/>
      <c r="W26" s="32">
        <f>SUM(E26:V26)</f>
        <v>46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31"/>
      <c r="AJ26" s="94"/>
      <c r="AK26" s="15"/>
      <c r="AL26" s="17"/>
      <c r="AM26" s="17"/>
      <c r="AN26" s="17"/>
      <c r="AO26" s="17"/>
      <c r="AP26" s="15"/>
      <c r="AQ26" s="15"/>
      <c r="AR26" s="15"/>
      <c r="AS26" s="15"/>
      <c r="AT26" s="16"/>
      <c r="AU26" s="16"/>
      <c r="AV26" s="106"/>
      <c r="AW26" s="95"/>
      <c r="AX26" s="31"/>
      <c r="AY26" s="31"/>
      <c r="AZ26" s="31"/>
      <c r="BA26" s="31"/>
      <c r="BB26" s="31"/>
      <c r="BC26" s="31"/>
      <c r="BD26" s="31"/>
      <c r="BE26" s="15"/>
    </row>
    <row r="27" spans="1:57" ht="20.25" customHeight="1">
      <c r="A27" s="156"/>
      <c r="B27" s="146" t="s">
        <v>37</v>
      </c>
      <c r="C27" s="144" t="s">
        <v>67</v>
      </c>
      <c r="D27" s="18" t="s">
        <v>105</v>
      </c>
      <c r="E27" s="5"/>
      <c r="F27" s="5"/>
      <c r="G27" s="5"/>
      <c r="H27" s="5"/>
      <c r="I27" s="5"/>
      <c r="J27" s="5"/>
      <c r="K27" s="5"/>
      <c r="L27" s="5"/>
      <c r="M27" s="16"/>
      <c r="N27" s="16"/>
      <c r="O27" s="16"/>
      <c r="P27" s="16"/>
      <c r="Q27" s="16"/>
      <c r="R27" s="16"/>
      <c r="S27" s="16"/>
      <c r="T27" s="16"/>
      <c r="U27" s="15"/>
      <c r="V27" s="32"/>
      <c r="W27" s="32"/>
      <c r="X27" s="16">
        <v>12</v>
      </c>
      <c r="Y27" s="16">
        <v>4</v>
      </c>
      <c r="Z27" s="16">
        <v>6</v>
      </c>
      <c r="AA27" s="16">
        <v>4</v>
      </c>
      <c r="AB27" s="16">
        <v>6</v>
      </c>
      <c r="AC27" s="16">
        <v>4</v>
      </c>
      <c r="AD27" s="16">
        <v>6</v>
      </c>
      <c r="AE27" s="16">
        <v>4</v>
      </c>
      <c r="AF27" s="16">
        <v>6</v>
      </c>
      <c r="AG27" s="16">
        <v>4</v>
      </c>
      <c r="AH27" s="16">
        <v>6</v>
      </c>
      <c r="AI27" s="31"/>
      <c r="AJ27" s="95">
        <v>4</v>
      </c>
      <c r="AK27" s="16">
        <v>6</v>
      </c>
      <c r="AL27" s="16">
        <v>6</v>
      </c>
      <c r="AM27" s="16">
        <v>6</v>
      </c>
      <c r="AN27" s="16">
        <v>6</v>
      </c>
      <c r="AO27" s="16">
        <v>6</v>
      </c>
      <c r="AP27" s="16">
        <v>4</v>
      </c>
      <c r="AQ27" s="16">
        <v>4</v>
      </c>
      <c r="AR27" s="16">
        <v>4</v>
      </c>
      <c r="AS27" s="16">
        <v>4</v>
      </c>
      <c r="AT27" s="16">
        <v>4</v>
      </c>
      <c r="AU27" s="39">
        <v>4</v>
      </c>
      <c r="AV27" s="33" t="s">
        <v>19</v>
      </c>
      <c r="AW27" s="109"/>
      <c r="AX27" s="32">
        <f>SUM(X27:AV27)</f>
        <v>120</v>
      </c>
      <c r="AY27" s="31"/>
      <c r="AZ27" s="31"/>
      <c r="BA27" s="31"/>
      <c r="BB27" s="31"/>
      <c r="BC27" s="31"/>
      <c r="BD27" s="31"/>
      <c r="BE27" s="15"/>
    </row>
    <row r="28" spans="1:57" ht="20.25" customHeight="1">
      <c r="A28" s="156"/>
      <c r="B28" s="147"/>
      <c r="C28" s="145"/>
      <c r="D28" s="18"/>
      <c r="E28" s="5"/>
      <c r="F28" s="5"/>
      <c r="G28" s="5"/>
      <c r="H28" s="5"/>
      <c r="I28" s="5"/>
      <c r="J28" s="5"/>
      <c r="K28" s="5"/>
      <c r="L28" s="5"/>
      <c r="M28" s="16"/>
      <c r="N28" s="16"/>
      <c r="O28" s="16"/>
      <c r="P28" s="16"/>
      <c r="Q28" s="16"/>
      <c r="R28" s="16"/>
      <c r="S28" s="16"/>
      <c r="T28" s="16"/>
      <c r="U28" s="15"/>
      <c r="V28" s="32"/>
      <c r="W28" s="32"/>
      <c r="X28" s="15">
        <f aca="true" t="shared" si="10" ref="X28:AH28">X27/2</f>
        <v>6</v>
      </c>
      <c r="Y28" s="15">
        <f t="shared" si="10"/>
        <v>2</v>
      </c>
      <c r="Z28" s="15">
        <f t="shared" si="10"/>
        <v>3</v>
      </c>
      <c r="AA28" s="15">
        <f t="shared" si="10"/>
        <v>2</v>
      </c>
      <c r="AB28" s="15">
        <f t="shared" si="10"/>
        <v>3</v>
      </c>
      <c r="AC28" s="15">
        <f t="shared" si="10"/>
        <v>2</v>
      </c>
      <c r="AD28" s="15">
        <f t="shared" si="10"/>
        <v>3</v>
      </c>
      <c r="AE28" s="15">
        <f t="shared" si="10"/>
        <v>2</v>
      </c>
      <c r="AF28" s="15">
        <f t="shared" si="10"/>
        <v>3</v>
      </c>
      <c r="AG28" s="15">
        <f t="shared" si="10"/>
        <v>2</v>
      </c>
      <c r="AH28" s="15">
        <f t="shared" si="10"/>
        <v>3</v>
      </c>
      <c r="AI28" s="31"/>
      <c r="AJ28" s="94">
        <f aca="true" t="shared" si="11" ref="AJ28:AU28">AJ27/2</f>
        <v>2</v>
      </c>
      <c r="AK28" s="15">
        <f t="shared" si="11"/>
        <v>3</v>
      </c>
      <c r="AL28" s="15">
        <f t="shared" si="11"/>
        <v>3</v>
      </c>
      <c r="AM28" s="15">
        <f t="shared" si="11"/>
        <v>3</v>
      </c>
      <c r="AN28" s="15">
        <f t="shared" si="11"/>
        <v>3</v>
      </c>
      <c r="AO28" s="15">
        <f t="shared" si="11"/>
        <v>3</v>
      </c>
      <c r="AP28" s="15">
        <f t="shared" si="11"/>
        <v>2</v>
      </c>
      <c r="AQ28" s="15">
        <f t="shared" si="11"/>
        <v>2</v>
      </c>
      <c r="AR28" s="15">
        <f t="shared" si="11"/>
        <v>2</v>
      </c>
      <c r="AS28" s="15">
        <f t="shared" si="11"/>
        <v>2</v>
      </c>
      <c r="AT28" s="15">
        <f t="shared" si="11"/>
        <v>2</v>
      </c>
      <c r="AU28" s="15">
        <f t="shared" si="11"/>
        <v>2</v>
      </c>
      <c r="AV28" s="106"/>
      <c r="AW28" s="109"/>
      <c r="AX28" s="32">
        <f>SUM(X28:AV28)</f>
        <v>60</v>
      </c>
      <c r="AY28" s="31"/>
      <c r="AZ28" s="31"/>
      <c r="BA28" s="31"/>
      <c r="BB28" s="31"/>
      <c r="BC28" s="31"/>
      <c r="BD28" s="31"/>
      <c r="BE28" s="15"/>
    </row>
    <row r="29" spans="1:57" ht="20.25" customHeight="1">
      <c r="A29" s="156"/>
      <c r="B29" s="146" t="s">
        <v>68</v>
      </c>
      <c r="C29" s="144" t="s">
        <v>46</v>
      </c>
      <c r="D29" s="18" t="s">
        <v>89</v>
      </c>
      <c r="E29" s="5"/>
      <c r="F29" s="5"/>
      <c r="G29" s="5">
        <v>2</v>
      </c>
      <c r="H29" s="5">
        <v>2</v>
      </c>
      <c r="I29" s="5">
        <v>2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2</v>
      </c>
      <c r="P29" s="5">
        <v>2</v>
      </c>
      <c r="Q29" s="5"/>
      <c r="R29" s="5"/>
      <c r="S29" s="5"/>
      <c r="T29" s="16"/>
      <c r="U29" s="15"/>
      <c r="V29" s="32"/>
      <c r="W29" s="32">
        <f>SUM(E29:V29)</f>
        <v>20</v>
      </c>
      <c r="X29" s="16">
        <v>2</v>
      </c>
      <c r="Y29" s="16">
        <v>2</v>
      </c>
      <c r="Z29" s="16">
        <v>2</v>
      </c>
      <c r="AA29" s="16">
        <v>4</v>
      </c>
      <c r="AB29" s="16">
        <v>2</v>
      </c>
      <c r="AC29" s="16">
        <v>2</v>
      </c>
      <c r="AD29" s="16">
        <v>2</v>
      </c>
      <c r="AE29" s="16">
        <v>2</v>
      </c>
      <c r="AF29" s="16">
        <v>2</v>
      </c>
      <c r="AG29" s="16">
        <v>2</v>
      </c>
      <c r="AH29" s="16">
        <v>2</v>
      </c>
      <c r="AI29" s="31"/>
      <c r="AJ29" s="95">
        <v>2</v>
      </c>
      <c r="AK29" s="16">
        <v>2</v>
      </c>
      <c r="AL29" s="16">
        <v>2</v>
      </c>
      <c r="AM29" s="16">
        <v>2</v>
      </c>
      <c r="AN29" s="16">
        <v>2</v>
      </c>
      <c r="AO29" s="16">
        <v>2</v>
      </c>
      <c r="AP29" s="16">
        <v>2</v>
      </c>
      <c r="AQ29" s="16">
        <v>2</v>
      </c>
      <c r="AR29" s="16">
        <v>2</v>
      </c>
      <c r="AS29" s="16">
        <v>2</v>
      </c>
      <c r="AT29" s="16">
        <v>2</v>
      </c>
      <c r="AU29" s="16">
        <v>2</v>
      </c>
      <c r="AV29" s="106"/>
      <c r="AW29" s="109"/>
      <c r="AX29" s="32">
        <f>SUM(X29:AV29)</f>
        <v>48</v>
      </c>
      <c r="AY29" s="31"/>
      <c r="AZ29" s="31"/>
      <c r="BA29" s="31"/>
      <c r="BB29" s="31"/>
      <c r="BC29" s="31"/>
      <c r="BD29" s="31"/>
      <c r="BE29" s="15"/>
    </row>
    <row r="30" spans="1:57" ht="20.25" customHeight="1">
      <c r="A30" s="156"/>
      <c r="B30" s="147"/>
      <c r="C30" s="145"/>
      <c r="D30" s="18"/>
      <c r="E30" s="5"/>
      <c r="F30" s="5"/>
      <c r="G30" s="6">
        <f>G29/2</f>
        <v>1</v>
      </c>
      <c r="H30" s="6">
        <f aca="true" t="shared" si="12" ref="H30:P30">H29/2</f>
        <v>1</v>
      </c>
      <c r="I30" s="6">
        <f t="shared" si="12"/>
        <v>1</v>
      </c>
      <c r="J30" s="6">
        <f t="shared" si="12"/>
        <v>1</v>
      </c>
      <c r="K30" s="6">
        <f t="shared" si="12"/>
        <v>1</v>
      </c>
      <c r="L30" s="6">
        <f t="shared" si="12"/>
        <v>1</v>
      </c>
      <c r="M30" s="6">
        <f t="shared" si="12"/>
        <v>1</v>
      </c>
      <c r="N30" s="6">
        <f t="shared" si="12"/>
        <v>1</v>
      </c>
      <c r="O30" s="6">
        <f t="shared" si="12"/>
        <v>1</v>
      </c>
      <c r="P30" s="6">
        <f t="shared" si="12"/>
        <v>1</v>
      </c>
      <c r="Q30" s="16"/>
      <c r="R30" s="16"/>
      <c r="S30" s="16"/>
      <c r="T30" s="16"/>
      <c r="U30" s="15"/>
      <c r="V30" s="32"/>
      <c r="W30" s="32">
        <f>SUM(E30:V30)</f>
        <v>10</v>
      </c>
      <c r="X30" s="15">
        <v>1</v>
      </c>
      <c r="Y30" s="15">
        <f aca="true" t="shared" si="13" ref="Y30:AH30">Y29/2</f>
        <v>1</v>
      </c>
      <c r="Z30" s="15">
        <f t="shared" si="13"/>
        <v>1</v>
      </c>
      <c r="AA30" s="15">
        <f t="shared" si="13"/>
        <v>2</v>
      </c>
      <c r="AB30" s="15">
        <f t="shared" si="13"/>
        <v>1</v>
      </c>
      <c r="AC30" s="15">
        <f t="shared" si="13"/>
        <v>1</v>
      </c>
      <c r="AD30" s="15">
        <f t="shared" si="13"/>
        <v>1</v>
      </c>
      <c r="AE30" s="15">
        <f t="shared" si="13"/>
        <v>1</v>
      </c>
      <c r="AF30" s="15">
        <f t="shared" si="13"/>
        <v>1</v>
      </c>
      <c r="AG30" s="15">
        <f t="shared" si="13"/>
        <v>1</v>
      </c>
      <c r="AH30" s="15">
        <f t="shared" si="13"/>
        <v>1</v>
      </c>
      <c r="AI30" s="31"/>
      <c r="AJ30" s="94">
        <f aca="true" t="shared" si="14" ref="AJ30:AU30">AJ29/2</f>
        <v>1</v>
      </c>
      <c r="AK30" s="15">
        <f t="shared" si="14"/>
        <v>1</v>
      </c>
      <c r="AL30" s="15">
        <f t="shared" si="14"/>
        <v>1</v>
      </c>
      <c r="AM30" s="15">
        <f t="shared" si="14"/>
        <v>1</v>
      </c>
      <c r="AN30" s="15">
        <f t="shared" si="14"/>
        <v>1</v>
      </c>
      <c r="AO30" s="15">
        <f t="shared" si="14"/>
        <v>1</v>
      </c>
      <c r="AP30" s="15">
        <f t="shared" si="14"/>
        <v>1</v>
      </c>
      <c r="AQ30" s="15">
        <f t="shared" si="14"/>
        <v>1</v>
      </c>
      <c r="AR30" s="15">
        <f t="shared" si="14"/>
        <v>1</v>
      </c>
      <c r="AS30" s="15">
        <f t="shared" si="14"/>
        <v>1</v>
      </c>
      <c r="AT30" s="15">
        <f t="shared" si="14"/>
        <v>1</v>
      </c>
      <c r="AU30" s="15">
        <f t="shared" si="14"/>
        <v>1</v>
      </c>
      <c r="AV30" s="106"/>
      <c r="AW30" s="109"/>
      <c r="AX30" s="32">
        <f>SUM(X30:AV30)</f>
        <v>24</v>
      </c>
      <c r="AY30" s="31"/>
      <c r="AZ30" s="31"/>
      <c r="BA30" s="31"/>
      <c r="BB30" s="31"/>
      <c r="BC30" s="31"/>
      <c r="BD30" s="31"/>
      <c r="BE30" s="15"/>
    </row>
    <row r="31" spans="1:57" ht="20.25" customHeight="1">
      <c r="A31" s="156"/>
      <c r="B31" s="173" t="s">
        <v>33</v>
      </c>
      <c r="C31" s="151" t="s">
        <v>69</v>
      </c>
      <c r="D31" s="18"/>
      <c r="E31" s="5"/>
      <c r="F31" s="5"/>
      <c r="G31" s="5"/>
      <c r="H31" s="5"/>
      <c r="I31" s="5"/>
      <c r="J31" s="5"/>
      <c r="K31" s="5"/>
      <c r="L31" s="5"/>
      <c r="M31" s="16"/>
      <c r="N31" s="16"/>
      <c r="O31" s="16"/>
      <c r="P31" s="16"/>
      <c r="Q31" s="16"/>
      <c r="R31" s="16"/>
      <c r="S31" s="16"/>
      <c r="T31" s="16"/>
      <c r="U31" s="15"/>
      <c r="V31" s="32"/>
      <c r="W31" s="32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31"/>
      <c r="AJ31" s="94"/>
      <c r="AK31" s="15"/>
      <c r="AL31" s="17"/>
      <c r="AM31" s="17"/>
      <c r="AN31" s="17"/>
      <c r="AO31" s="17"/>
      <c r="AP31" s="15"/>
      <c r="AQ31" s="15"/>
      <c r="AR31" s="15"/>
      <c r="AS31" s="15"/>
      <c r="AT31" s="16"/>
      <c r="AU31" s="16"/>
      <c r="AV31" s="106"/>
      <c r="AW31" s="95"/>
      <c r="AX31" s="31"/>
      <c r="AY31" s="31"/>
      <c r="AZ31" s="31"/>
      <c r="BA31" s="31"/>
      <c r="BB31" s="31"/>
      <c r="BC31" s="31"/>
      <c r="BD31" s="31"/>
      <c r="BE31" s="15"/>
    </row>
    <row r="32" spans="1:57" ht="32.25" customHeight="1">
      <c r="A32" s="156"/>
      <c r="B32" s="174"/>
      <c r="C32" s="152"/>
      <c r="D32" s="18"/>
      <c r="E32" s="5"/>
      <c r="F32" s="5"/>
      <c r="G32" s="5"/>
      <c r="H32" s="5"/>
      <c r="I32" s="5"/>
      <c r="J32" s="5"/>
      <c r="K32" s="5"/>
      <c r="L32" s="5"/>
      <c r="M32" s="16"/>
      <c r="N32" s="16"/>
      <c r="O32" s="16"/>
      <c r="P32" s="16"/>
      <c r="Q32" s="16"/>
      <c r="R32" s="16"/>
      <c r="S32" s="16"/>
      <c r="T32" s="16"/>
      <c r="U32" s="15"/>
      <c r="V32" s="32"/>
      <c r="W32" s="32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31"/>
      <c r="AJ32" s="94"/>
      <c r="AK32" s="15"/>
      <c r="AL32" s="17"/>
      <c r="AM32" s="17"/>
      <c r="AN32" s="17"/>
      <c r="AO32" s="17"/>
      <c r="AP32" s="15"/>
      <c r="AQ32" s="15"/>
      <c r="AR32" s="15"/>
      <c r="AS32" s="15"/>
      <c r="AT32" s="16"/>
      <c r="AU32" s="16"/>
      <c r="AV32" s="106"/>
      <c r="AW32" s="95"/>
      <c r="AX32" s="31"/>
      <c r="AY32" s="31"/>
      <c r="AZ32" s="31"/>
      <c r="BA32" s="31"/>
      <c r="BB32" s="31"/>
      <c r="BC32" s="31"/>
      <c r="BD32" s="31"/>
      <c r="BE32" s="15"/>
    </row>
    <row r="33" spans="1:57" ht="20.25" customHeight="1">
      <c r="A33" s="156"/>
      <c r="B33" s="146" t="s">
        <v>43</v>
      </c>
      <c r="C33" s="144" t="s">
        <v>70</v>
      </c>
      <c r="D33" s="18" t="s">
        <v>91</v>
      </c>
      <c r="E33" s="5"/>
      <c r="F33" s="5"/>
      <c r="G33" s="5"/>
      <c r="H33" s="5"/>
      <c r="I33" s="5"/>
      <c r="J33" s="5"/>
      <c r="K33" s="5"/>
      <c r="L33" s="5"/>
      <c r="M33" s="16"/>
      <c r="N33" s="16"/>
      <c r="O33" s="16"/>
      <c r="P33" s="16"/>
      <c r="Q33" s="16"/>
      <c r="R33" s="16"/>
      <c r="S33" s="16"/>
      <c r="T33" s="16"/>
      <c r="U33" s="15"/>
      <c r="V33" s="32"/>
      <c r="W33" s="32"/>
      <c r="X33" s="16">
        <v>2</v>
      </c>
      <c r="Y33" s="16">
        <v>6</v>
      </c>
      <c r="Z33" s="16">
        <v>4</v>
      </c>
      <c r="AA33" s="16">
        <v>6</v>
      </c>
      <c r="AB33" s="16">
        <v>4</v>
      </c>
      <c r="AC33" s="16">
        <v>6</v>
      </c>
      <c r="AD33" s="16">
        <v>4</v>
      </c>
      <c r="AE33" s="16">
        <v>6</v>
      </c>
      <c r="AF33" s="16">
        <v>4</v>
      </c>
      <c r="AG33" s="16">
        <v>6</v>
      </c>
      <c r="AH33" s="16">
        <v>4</v>
      </c>
      <c r="AI33" s="31"/>
      <c r="AJ33" s="95">
        <v>6</v>
      </c>
      <c r="AK33" s="16">
        <v>4</v>
      </c>
      <c r="AL33" s="16">
        <v>6</v>
      </c>
      <c r="AM33" s="16">
        <v>4</v>
      </c>
      <c r="AN33" s="16">
        <v>6</v>
      </c>
      <c r="AO33" s="16">
        <v>4</v>
      </c>
      <c r="AP33" s="16">
        <v>2</v>
      </c>
      <c r="AQ33" s="16">
        <v>4</v>
      </c>
      <c r="AR33" s="16">
        <v>4</v>
      </c>
      <c r="AS33" s="16">
        <v>4</v>
      </c>
      <c r="AT33" s="16">
        <v>4</v>
      </c>
      <c r="AU33" s="16">
        <v>6</v>
      </c>
      <c r="AV33" s="16">
        <v>6</v>
      </c>
      <c r="AW33" s="109"/>
      <c r="AX33" s="32">
        <f>SUM(X33:AV33)</f>
        <v>112</v>
      </c>
      <c r="AY33" s="31"/>
      <c r="AZ33" s="31"/>
      <c r="BA33" s="31"/>
      <c r="BB33" s="31"/>
      <c r="BC33" s="31"/>
      <c r="BD33" s="31"/>
      <c r="BE33" s="15"/>
    </row>
    <row r="34" spans="1:57" ht="20.25" customHeight="1">
      <c r="A34" s="156"/>
      <c r="B34" s="147"/>
      <c r="C34" s="145"/>
      <c r="D34" s="18"/>
      <c r="E34" s="5"/>
      <c r="F34" s="5"/>
      <c r="G34" s="5"/>
      <c r="H34" s="5"/>
      <c r="I34" s="5"/>
      <c r="J34" s="5"/>
      <c r="K34" s="5"/>
      <c r="L34" s="5"/>
      <c r="M34" s="16"/>
      <c r="N34" s="16"/>
      <c r="O34" s="16"/>
      <c r="P34" s="16"/>
      <c r="Q34" s="16"/>
      <c r="R34" s="16"/>
      <c r="S34" s="16"/>
      <c r="T34" s="16"/>
      <c r="U34" s="15"/>
      <c r="V34" s="32"/>
      <c r="W34" s="32"/>
      <c r="X34" s="15">
        <f aca="true" t="shared" si="15" ref="X34:AH34">X33/2</f>
        <v>1</v>
      </c>
      <c r="Y34" s="15">
        <f t="shared" si="15"/>
        <v>3</v>
      </c>
      <c r="Z34" s="15">
        <f t="shared" si="15"/>
        <v>2</v>
      </c>
      <c r="AA34" s="15">
        <f t="shared" si="15"/>
        <v>3</v>
      </c>
      <c r="AB34" s="15">
        <f t="shared" si="15"/>
        <v>2</v>
      </c>
      <c r="AC34" s="15">
        <f t="shared" si="15"/>
        <v>3</v>
      </c>
      <c r="AD34" s="15">
        <f t="shared" si="15"/>
        <v>2</v>
      </c>
      <c r="AE34" s="15">
        <f t="shared" si="15"/>
        <v>3</v>
      </c>
      <c r="AF34" s="15">
        <f t="shared" si="15"/>
        <v>2</v>
      </c>
      <c r="AG34" s="15">
        <f t="shared" si="15"/>
        <v>3</v>
      </c>
      <c r="AH34" s="15">
        <f t="shared" si="15"/>
        <v>2</v>
      </c>
      <c r="AI34" s="31"/>
      <c r="AJ34" s="94">
        <f aca="true" t="shared" si="16" ref="AJ34:AV34">AJ33/2</f>
        <v>3</v>
      </c>
      <c r="AK34" s="15">
        <f t="shared" si="16"/>
        <v>2</v>
      </c>
      <c r="AL34" s="15">
        <f t="shared" si="16"/>
        <v>3</v>
      </c>
      <c r="AM34" s="15">
        <f t="shared" si="16"/>
        <v>2</v>
      </c>
      <c r="AN34" s="15">
        <f t="shared" si="16"/>
        <v>3</v>
      </c>
      <c r="AO34" s="15">
        <f t="shared" si="16"/>
        <v>2</v>
      </c>
      <c r="AP34" s="15">
        <f t="shared" si="16"/>
        <v>1</v>
      </c>
      <c r="AQ34" s="15">
        <f t="shared" si="16"/>
        <v>2</v>
      </c>
      <c r="AR34" s="15">
        <f t="shared" si="16"/>
        <v>2</v>
      </c>
      <c r="AS34" s="15">
        <f t="shared" si="16"/>
        <v>2</v>
      </c>
      <c r="AT34" s="15">
        <f t="shared" si="16"/>
        <v>2</v>
      </c>
      <c r="AU34" s="15">
        <f t="shared" si="16"/>
        <v>3</v>
      </c>
      <c r="AV34" s="15">
        <f t="shared" si="16"/>
        <v>3</v>
      </c>
      <c r="AW34" s="109"/>
      <c r="AX34" s="32">
        <f>SUM(X34:AV34)</f>
        <v>56</v>
      </c>
      <c r="AY34" s="31"/>
      <c r="AZ34" s="31"/>
      <c r="BA34" s="31"/>
      <c r="BB34" s="31"/>
      <c r="BC34" s="31"/>
      <c r="BD34" s="31"/>
      <c r="BE34" s="15"/>
    </row>
    <row r="35" spans="1:57" ht="20.25" customHeight="1">
      <c r="A35" s="156"/>
      <c r="B35" s="146" t="s">
        <v>34</v>
      </c>
      <c r="C35" s="144" t="s">
        <v>71</v>
      </c>
      <c r="D35" s="18" t="s">
        <v>92</v>
      </c>
      <c r="E35" s="5"/>
      <c r="F35" s="5"/>
      <c r="G35" s="5"/>
      <c r="H35" s="5"/>
      <c r="I35" s="5"/>
      <c r="J35" s="5"/>
      <c r="K35" s="5"/>
      <c r="L35" s="5"/>
      <c r="M35" s="16"/>
      <c r="N35" s="16"/>
      <c r="O35" s="16"/>
      <c r="P35" s="16"/>
      <c r="Q35" s="16"/>
      <c r="R35" s="16"/>
      <c r="S35" s="16"/>
      <c r="T35" s="16"/>
      <c r="U35" s="15"/>
      <c r="V35" s="32"/>
      <c r="W35" s="32"/>
      <c r="X35" s="16"/>
      <c r="Y35" s="16">
        <v>2</v>
      </c>
      <c r="Z35" s="16">
        <v>4</v>
      </c>
      <c r="AA35" s="16">
        <v>2</v>
      </c>
      <c r="AB35" s="16">
        <v>4</v>
      </c>
      <c r="AC35" s="16">
        <v>2</v>
      </c>
      <c r="AD35" s="16">
        <v>4</v>
      </c>
      <c r="AE35" s="16">
        <v>2</v>
      </c>
      <c r="AF35" s="16">
        <v>4</v>
      </c>
      <c r="AG35" s="16">
        <v>2</v>
      </c>
      <c r="AH35" s="16">
        <v>4</v>
      </c>
      <c r="AI35" s="31"/>
      <c r="AJ35" s="95">
        <v>2</v>
      </c>
      <c r="AK35" s="16">
        <v>4</v>
      </c>
      <c r="AL35" s="16">
        <v>2</v>
      </c>
      <c r="AM35" s="16">
        <v>4</v>
      </c>
      <c r="AN35" s="16">
        <v>2</v>
      </c>
      <c r="AO35" s="16">
        <v>4</v>
      </c>
      <c r="AP35" s="16">
        <v>2</v>
      </c>
      <c r="AQ35" s="16">
        <v>4</v>
      </c>
      <c r="AR35" s="16">
        <v>4</v>
      </c>
      <c r="AS35" s="16">
        <v>2</v>
      </c>
      <c r="AT35" s="16">
        <v>2</v>
      </c>
      <c r="AU35" s="16">
        <v>4</v>
      </c>
      <c r="AV35" s="16">
        <v>4</v>
      </c>
      <c r="AW35" s="109"/>
      <c r="AX35" s="32">
        <f>SUM(X35:AV35)</f>
        <v>70</v>
      </c>
      <c r="AY35" s="31"/>
      <c r="AZ35" s="31"/>
      <c r="BA35" s="31"/>
      <c r="BB35" s="31"/>
      <c r="BC35" s="31"/>
      <c r="BD35" s="31"/>
      <c r="BE35" s="15"/>
    </row>
    <row r="36" spans="1:57" ht="32.25" customHeight="1">
      <c r="A36" s="156"/>
      <c r="B36" s="147"/>
      <c r="C36" s="145"/>
      <c r="D36" s="18"/>
      <c r="E36" s="5"/>
      <c r="F36" s="5"/>
      <c r="G36" s="5"/>
      <c r="H36" s="5"/>
      <c r="I36" s="5"/>
      <c r="J36" s="5"/>
      <c r="K36" s="5"/>
      <c r="L36" s="5"/>
      <c r="M36" s="16"/>
      <c r="N36" s="16"/>
      <c r="O36" s="16"/>
      <c r="P36" s="16"/>
      <c r="Q36" s="16"/>
      <c r="R36" s="16"/>
      <c r="S36" s="16"/>
      <c r="T36" s="16"/>
      <c r="U36" s="15"/>
      <c r="V36" s="32"/>
      <c r="W36" s="32"/>
      <c r="X36" s="15"/>
      <c r="Y36" s="15">
        <f aca="true" t="shared" si="17" ref="Y36:AH36">Y35/2</f>
        <v>1</v>
      </c>
      <c r="Z36" s="15">
        <f t="shared" si="17"/>
        <v>2</v>
      </c>
      <c r="AA36" s="15">
        <f t="shared" si="17"/>
        <v>1</v>
      </c>
      <c r="AB36" s="15">
        <f t="shared" si="17"/>
        <v>2</v>
      </c>
      <c r="AC36" s="15">
        <f t="shared" si="17"/>
        <v>1</v>
      </c>
      <c r="AD36" s="15">
        <f t="shared" si="17"/>
        <v>2</v>
      </c>
      <c r="AE36" s="15">
        <f t="shared" si="17"/>
        <v>1</v>
      </c>
      <c r="AF36" s="15">
        <f t="shared" si="17"/>
        <v>2</v>
      </c>
      <c r="AG36" s="15">
        <f t="shared" si="17"/>
        <v>1</v>
      </c>
      <c r="AH36" s="15">
        <f t="shared" si="17"/>
        <v>2</v>
      </c>
      <c r="AI36" s="31"/>
      <c r="AJ36" s="94">
        <f aca="true" t="shared" si="18" ref="AJ36:AV36">AJ35/2</f>
        <v>1</v>
      </c>
      <c r="AK36" s="15">
        <f t="shared" si="18"/>
        <v>2</v>
      </c>
      <c r="AL36" s="15">
        <f t="shared" si="18"/>
        <v>1</v>
      </c>
      <c r="AM36" s="15">
        <f t="shared" si="18"/>
        <v>2</v>
      </c>
      <c r="AN36" s="15">
        <f t="shared" si="18"/>
        <v>1</v>
      </c>
      <c r="AO36" s="15">
        <f t="shared" si="18"/>
        <v>2</v>
      </c>
      <c r="AP36" s="15">
        <f t="shared" si="18"/>
        <v>1</v>
      </c>
      <c r="AQ36" s="15">
        <f t="shared" si="18"/>
        <v>2</v>
      </c>
      <c r="AR36" s="15">
        <f t="shared" si="18"/>
        <v>2</v>
      </c>
      <c r="AS36" s="15">
        <f t="shared" si="18"/>
        <v>1</v>
      </c>
      <c r="AT36" s="15">
        <f t="shared" si="18"/>
        <v>1</v>
      </c>
      <c r="AU36" s="15">
        <f t="shared" si="18"/>
        <v>2</v>
      </c>
      <c r="AV36" s="15">
        <f t="shared" si="18"/>
        <v>2</v>
      </c>
      <c r="AW36" s="109"/>
      <c r="AX36" s="32">
        <f>SUM(X36:AV36)</f>
        <v>35</v>
      </c>
      <c r="AY36" s="31"/>
      <c r="AZ36" s="31"/>
      <c r="BA36" s="31"/>
      <c r="BB36" s="31"/>
      <c r="BC36" s="31"/>
      <c r="BD36" s="31"/>
      <c r="BE36" s="15"/>
    </row>
    <row r="37" spans="1:57" ht="21" customHeight="1">
      <c r="A37" s="156"/>
      <c r="B37" s="173" t="s">
        <v>18</v>
      </c>
      <c r="C37" s="151" t="s">
        <v>64</v>
      </c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32"/>
      <c r="W37" s="32"/>
      <c r="X37" s="16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31"/>
      <c r="AJ37" s="95"/>
      <c r="AK37" s="16"/>
      <c r="AL37" s="17"/>
      <c r="AM37" s="17"/>
      <c r="AN37" s="17"/>
      <c r="AO37" s="17"/>
      <c r="AP37" s="15"/>
      <c r="AQ37" s="15"/>
      <c r="AR37" s="15"/>
      <c r="AS37" s="15"/>
      <c r="AT37" s="16"/>
      <c r="AU37" s="16"/>
      <c r="AV37" s="106"/>
      <c r="AW37" s="95"/>
      <c r="AX37" s="31"/>
      <c r="AY37" s="31"/>
      <c r="AZ37" s="31"/>
      <c r="BA37" s="31"/>
      <c r="BB37" s="31"/>
      <c r="BC37" s="31"/>
      <c r="BD37" s="31"/>
      <c r="BE37" s="15"/>
    </row>
    <row r="38" spans="1:57" ht="37.5" customHeight="1">
      <c r="A38" s="156"/>
      <c r="B38" s="174"/>
      <c r="C38" s="152"/>
      <c r="D38" s="18"/>
      <c r="E38" s="5"/>
      <c r="F38" s="5"/>
      <c r="G38" s="5"/>
      <c r="H38" s="5"/>
      <c r="I38" s="5"/>
      <c r="J38" s="5"/>
      <c r="K38" s="5"/>
      <c r="L38" s="5"/>
      <c r="M38" s="16"/>
      <c r="N38" s="16"/>
      <c r="O38" s="16"/>
      <c r="P38" s="16"/>
      <c r="Q38" s="16"/>
      <c r="R38" s="16"/>
      <c r="S38" s="16"/>
      <c r="T38" s="15"/>
      <c r="U38" s="15"/>
      <c r="V38" s="32"/>
      <c r="W38" s="32"/>
      <c r="X38" s="16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31"/>
      <c r="AJ38" s="94"/>
      <c r="AK38" s="15"/>
      <c r="AL38" s="17"/>
      <c r="AM38" s="17"/>
      <c r="AN38" s="17"/>
      <c r="AO38" s="17"/>
      <c r="AP38" s="15"/>
      <c r="AQ38" s="15"/>
      <c r="AR38" s="15"/>
      <c r="AS38" s="16"/>
      <c r="AT38" s="16"/>
      <c r="AU38" s="16"/>
      <c r="AV38" s="106"/>
      <c r="AW38" s="95"/>
      <c r="AX38" s="31"/>
      <c r="AY38" s="31"/>
      <c r="AZ38" s="31"/>
      <c r="BA38" s="31"/>
      <c r="BB38" s="31"/>
      <c r="BC38" s="31"/>
      <c r="BD38" s="31"/>
      <c r="BE38" s="15"/>
    </row>
    <row r="39" spans="1:57" ht="19.5" customHeight="1">
      <c r="A39" s="156"/>
      <c r="B39" s="146" t="s">
        <v>40</v>
      </c>
      <c r="C39" s="144" t="s">
        <v>65</v>
      </c>
      <c r="D39" s="19" t="s">
        <v>90</v>
      </c>
      <c r="E39" s="5">
        <v>6</v>
      </c>
      <c r="F39" s="5">
        <v>6</v>
      </c>
      <c r="G39" s="5">
        <v>6</v>
      </c>
      <c r="H39" s="5">
        <v>6</v>
      </c>
      <c r="I39" s="5">
        <v>6</v>
      </c>
      <c r="J39" s="5">
        <v>6</v>
      </c>
      <c r="K39" s="5">
        <v>6</v>
      </c>
      <c r="L39" s="5"/>
      <c r="M39" s="5">
        <v>4</v>
      </c>
      <c r="N39" s="5">
        <v>6</v>
      </c>
      <c r="O39" s="5">
        <v>6</v>
      </c>
      <c r="P39" s="5"/>
      <c r="Q39" s="5">
        <v>4</v>
      </c>
      <c r="R39" s="5">
        <v>4</v>
      </c>
      <c r="S39" s="5">
        <v>6</v>
      </c>
      <c r="T39" s="5">
        <v>8</v>
      </c>
      <c r="U39" s="5"/>
      <c r="V39" s="32"/>
      <c r="W39" s="32">
        <f>SUM(E39:V39)</f>
        <v>80</v>
      </c>
      <c r="X39" s="16">
        <v>16</v>
      </c>
      <c r="Y39" s="16">
        <v>8</v>
      </c>
      <c r="Z39" s="16">
        <v>8</v>
      </c>
      <c r="AA39" s="16">
        <v>6</v>
      </c>
      <c r="AB39" s="16">
        <v>8</v>
      </c>
      <c r="AC39" s="16">
        <v>8</v>
      </c>
      <c r="AD39" s="16">
        <v>8</v>
      </c>
      <c r="AE39" s="16">
        <v>8</v>
      </c>
      <c r="AF39" s="16">
        <v>8</v>
      </c>
      <c r="AG39" s="16">
        <v>8</v>
      </c>
      <c r="AH39" s="16">
        <v>8</v>
      </c>
      <c r="AI39" s="31"/>
      <c r="AJ39" s="95">
        <v>8</v>
      </c>
      <c r="AK39" s="16">
        <v>8</v>
      </c>
      <c r="AL39" s="16">
        <v>6</v>
      </c>
      <c r="AM39" s="16">
        <v>8</v>
      </c>
      <c r="AN39" s="16">
        <v>8</v>
      </c>
      <c r="AO39" s="16">
        <v>8</v>
      </c>
      <c r="AP39" s="16">
        <v>8</v>
      </c>
      <c r="AQ39" s="16">
        <v>4</v>
      </c>
      <c r="AR39" s="16">
        <v>6</v>
      </c>
      <c r="AS39" s="16">
        <v>8</v>
      </c>
      <c r="AT39" s="16">
        <v>6</v>
      </c>
      <c r="AU39" s="16">
        <v>6</v>
      </c>
      <c r="AV39" s="16">
        <v>6</v>
      </c>
      <c r="AW39" s="109"/>
      <c r="AX39" s="32">
        <f>SUM(X39:AV39)</f>
        <v>184</v>
      </c>
      <c r="AY39" s="31"/>
      <c r="AZ39" s="31"/>
      <c r="BA39" s="31"/>
      <c r="BB39" s="31"/>
      <c r="BC39" s="31"/>
      <c r="BD39" s="31"/>
      <c r="BE39" s="15"/>
    </row>
    <row r="40" spans="1:57" ht="30.75" customHeight="1">
      <c r="A40" s="156"/>
      <c r="B40" s="147"/>
      <c r="C40" s="145"/>
      <c r="D40" s="19"/>
      <c r="E40" s="6">
        <f>E39/2</f>
        <v>3</v>
      </c>
      <c r="F40" s="6">
        <f aca="true" t="shared" si="19" ref="F40:T40">F39/2</f>
        <v>3</v>
      </c>
      <c r="G40" s="6">
        <f t="shared" si="19"/>
        <v>3</v>
      </c>
      <c r="H40" s="6">
        <f t="shared" si="19"/>
        <v>3</v>
      </c>
      <c r="I40" s="6">
        <f t="shared" si="19"/>
        <v>3</v>
      </c>
      <c r="J40" s="6">
        <f t="shared" si="19"/>
        <v>3</v>
      </c>
      <c r="K40" s="6">
        <f t="shared" si="19"/>
        <v>3</v>
      </c>
      <c r="L40" s="6">
        <f t="shared" si="19"/>
        <v>0</v>
      </c>
      <c r="M40" s="6">
        <f t="shared" si="19"/>
        <v>2</v>
      </c>
      <c r="N40" s="6">
        <f t="shared" si="19"/>
        <v>3</v>
      </c>
      <c r="O40" s="6">
        <f t="shared" si="19"/>
        <v>3</v>
      </c>
      <c r="P40" s="6">
        <f t="shared" si="19"/>
        <v>0</v>
      </c>
      <c r="Q40" s="6">
        <f t="shared" si="19"/>
        <v>2</v>
      </c>
      <c r="R40" s="6">
        <f t="shared" si="19"/>
        <v>2</v>
      </c>
      <c r="S40" s="6">
        <f t="shared" si="19"/>
        <v>3</v>
      </c>
      <c r="T40" s="6">
        <f t="shared" si="19"/>
        <v>4</v>
      </c>
      <c r="U40" s="6"/>
      <c r="V40" s="32"/>
      <c r="W40" s="32">
        <f>SUM(E40:V40)</f>
        <v>40</v>
      </c>
      <c r="X40" s="15">
        <f aca="true" t="shared" si="20" ref="X40:AH40">X39/2</f>
        <v>8</v>
      </c>
      <c r="Y40" s="15">
        <f t="shared" si="20"/>
        <v>4</v>
      </c>
      <c r="Z40" s="15">
        <f t="shared" si="20"/>
        <v>4</v>
      </c>
      <c r="AA40" s="15">
        <f t="shared" si="20"/>
        <v>3</v>
      </c>
      <c r="AB40" s="15">
        <f t="shared" si="20"/>
        <v>4</v>
      </c>
      <c r="AC40" s="15">
        <f t="shared" si="20"/>
        <v>4</v>
      </c>
      <c r="AD40" s="15">
        <f t="shared" si="20"/>
        <v>4</v>
      </c>
      <c r="AE40" s="15">
        <f t="shared" si="20"/>
        <v>4</v>
      </c>
      <c r="AF40" s="15">
        <f t="shared" si="20"/>
        <v>4</v>
      </c>
      <c r="AG40" s="15">
        <f t="shared" si="20"/>
        <v>4</v>
      </c>
      <c r="AH40" s="15">
        <f t="shared" si="20"/>
        <v>4</v>
      </c>
      <c r="AI40" s="31"/>
      <c r="AJ40" s="94">
        <f aca="true" t="shared" si="21" ref="AJ40:AV40">AJ39/2</f>
        <v>4</v>
      </c>
      <c r="AK40" s="15">
        <f t="shared" si="21"/>
        <v>4</v>
      </c>
      <c r="AL40" s="15">
        <f t="shared" si="21"/>
        <v>3</v>
      </c>
      <c r="AM40" s="15">
        <f t="shared" si="21"/>
        <v>4</v>
      </c>
      <c r="AN40" s="15">
        <f t="shared" si="21"/>
        <v>4</v>
      </c>
      <c r="AO40" s="15">
        <f t="shared" si="21"/>
        <v>4</v>
      </c>
      <c r="AP40" s="15">
        <f t="shared" si="21"/>
        <v>4</v>
      </c>
      <c r="AQ40" s="15">
        <f t="shared" si="21"/>
        <v>2</v>
      </c>
      <c r="AR40" s="15">
        <f t="shared" si="21"/>
        <v>3</v>
      </c>
      <c r="AS40" s="15">
        <f t="shared" si="21"/>
        <v>4</v>
      </c>
      <c r="AT40" s="15">
        <f t="shared" si="21"/>
        <v>3</v>
      </c>
      <c r="AU40" s="15">
        <f t="shared" si="21"/>
        <v>3</v>
      </c>
      <c r="AV40" s="15">
        <f t="shared" si="21"/>
        <v>3</v>
      </c>
      <c r="AW40" s="109"/>
      <c r="AX40" s="32">
        <f>SUM(X40:AV40)</f>
        <v>92</v>
      </c>
      <c r="AY40" s="31"/>
      <c r="AZ40" s="31"/>
      <c r="BA40" s="31"/>
      <c r="BB40" s="31"/>
      <c r="BC40" s="31"/>
      <c r="BD40" s="31"/>
      <c r="BE40" s="15"/>
    </row>
    <row r="41" spans="1:57" ht="19.5" customHeight="1">
      <c r="A41" s="156"/>
      <c r="B41" s="146" t="s">
        <v>41</v>
      </c>
      <c r="C41" s="144" t="s">
        <v>66</v>
      </c>
      <c r="D41" s="18" t="s">
        <v>93</v>
      </c>
      <c r="E41" s="5">
        <v>8</v>
      </c>
      <c r="F41" s="5">
        <v>6</v>
      </c>
      <c r="G41" s="5">
        <v>6</v>
      </c>
      <c r="H41" s="5">
        <v>6</v>
      </c>
      <c r="I41" s="5">
        <v>6</v>
      </c>
      <c r="J41" s="5"/>
      <c r="K41" s="5">
        <v>4</v>
      </c>
      <c r="L41" s="5">
        <v>4</v>
      </c>
      <c r="M41" s="16">
        <v>6</v>
      </c>
      <c r="N41" s="16"/>
      <c r="O41" s="16">
        <v>4</v>
      </c>
      <c r="P41" s="16">
        <v>4</v>
      </c>
      <c r="Q41" s="16">
        <v>6</v>
      </c>
      <c r="R41" s="16">
        <v>4</v>
      </c>
      <c r="S41" s="16">
        <v>4</v>
      </c>
      <c r="T41" s="16">
        <v>2</v>
      </c>
      <c r="U41" s="16"/>
      <c r="V41" s="32"/>
      <c r="W41" s="32">
        <f>SUM(E41:V41)</f>
        <v>70</v>
      </c>
      <c r="X41" s="16">
        <v>10</v>
      </c>
      <c r="Y41" s="16">
        <v>6</v>
      </c>
      <c r="Z41" s="16">
        <v>6</v>
      </c>
      <c r="AA41" s="16">
        <v>6</v>
      </c>
      <c r="AB41" s="16">
        <v>6</v>
      </c>
      <c r="AC41" s="16">
        <v>6</v>
      </c>
      <c r="AD41" s="16">
        <v>6</v>
      </c>
      <c r="AE41" s="16">
        <v>6</v>
      </c>
      <c r="AF41" s="16">
        <v>6</v>
      </c>
      <c r="AG41" s="16">
        <v>6</v>
      </c>
      <c r="AH41" s="16">
        <v>6</v>
      </c>
      <c r="AI41" s="31"/>
      <c r="AJ41" s="95">
        <v>6</v>
      </c>
      <c r="AK41" s="16">
        <v>6</v>
      </c>
      <c r="AL41" s="16">
        <v>6</v>
      </c>
      <c r="AM41" s="16">
        <v>6</v>
      </c>
      <c r="AN41" s="16">
        <v>6</v>
      </c>
      <c r="AO41" s="16">
        <v>6</v>
      </c>
      <c r="AP41" s="16">
        <v>6</v>
      </c>
      <c r="AQ41" s="16">
        <v>6</v>
      </c>
      <c r="AR41" s="16">
        <v>4</v>
      </c>
      <c r="AS41" s="16">
        <v>4</v>
      </c>
      <c r="AT41" s="16">
        <v>6</v>
      </c>
      <c r="AU41" s="16">
        <v>4</v>
      </c>
      <c r="AV41" s="16"/>
      <c r="AW41" s="109"/>
      <c r="AX41" s="32">
        <f>SUM(X41:AV41)</f>
        <v>136</v>
      </c>
      <c r="AY41" s="31"/>
      <c r="AZ41" s="31"/>
      <c r="BA41" s="31"/>
      <c r="BB41" s="31"/>
      <c r="BC41" s="31"/>
      <c r="BD41" s="31"/>
      <c r="BE41" s="15"/>
    </row>
    <row r="42" spans="1:57" ht="19.5" customHeight="1">
      <c r="A42" s="156"/>
      <c r="B42" s="147"/>
      <c r="C42" s="145"/>
      <c r="D42" s="18"/>
      <c r="E42" s="6">
        <f>E41/2</f>
        <v>4</v>
      </c>
      <c r="F42" s="6">
        <f>F41/2</f>
        <v>3</v>
      </c>
      <c r="G42" s="6">
        <f aca="true" t="shared" si="22" ref="G42:T42">G41/2</f>
        <v>3</v>
      </c>
      <c r="H42" s="6">
        <f t="shared" si="22"/>
        <v>3</v>
      </c>
      <c r="I42" s="6">
        <f t="shared" si="22"/>
        <v>3</v>
      </c>
      <c r="J42" s="6">
        <f t="shared" si="22"/>
        <v>0</v>
      </c>
      <c r="K42" s="6">
        <f t="shared" si="22"/>
        <v>2</v>
      </c>
      <c r="L42" s="6">
        <f t="shared" si="22"/>
        <v>2</v>
      </c>
      <c r="M42" s="6">
        <f t="shared" si="22"/>
        <v>3</v>
      </c>
      <c r="N42" s="6">
        <f t="shared" si="22"/>
        <v>0</v>
      </c>
      <c r="O42" s="6">
        <f t="shared" si="22"/>
        <v>2</v>
      </c>
      <c r="P42" s="6">
        <f t="shared" si="22"/>
        <v>2</v>
      </c>
      <c r="Q42" s="6">
        <f t="shared" si="22"/>
        <v>3</v>
      </c>
      <c r="R42" s="6">
        <f t="shared" si="22"/>
        <v>2</v>
      </c>
      <c r="S42" s="6">
        <f t="shared" si="22"/>
        <v>2</v>
      </c>
      <c r="T42" s="6">
        <f t="shared" si="22"/>
        <v>1</v>
      </c>
      <c r="U42" s="6"/>
      <c r="V42" s="32"/>
      <c r="W42" s="32">
        <f>SUM(E42:V42)</f>
        <v>35</v>
      </c>
      <c r="X42" s="15">
        <f aca="true" t="shared" si="23" ref="X42:AH42">X41/2</f>
        <v>5</v>
      </c>
      <c r="Y42" s="15">
        <f t="shared" si="23"/>
        <v>3</v>
      </c>
      <c r="Z42" s="15">
        <f t="shared" si="23"/>
        <v>3</v>
      </c>
      <c r="AA42" s="15">
        <f t="shared" si="23"/>
        <v>3</v>
      </c>
      <c r="AB42" s="15">
        <f t="shared" si="23"/>
        <v>3</v>
      </c>
      <c r="AC42" s="15">
        <f t="shared" si="23"/>
        <v>3</v>
      </c>
      <c r="AD42" s="15">
        <f t="shared" si="23"/>
        <v>3</v>
      </c>
      <c r="AE42" s="15">
        <f t="shared" si="23"/>
        <v>3</v>
      </c>
      <c r="AF42" s="15">
        <f t="shared" si="23"/>
        <v>3</v>
      </c>
      <c r="AG42" s="15">
        <f t="shared" si="23"/>
        <v>3</v>
      </c>
      <c r="AH42" s="15">
        <f t="shared" si="23"/>
        <v>3</v>
      </c>
      <c r="AI42" s="31"/>
      <c r="AJ42" s="94">
        <f aca="true" t="shared" si="24" ref="AJ42:AU42">AJ41/2</f>
        <v>3</v>
      </c>
      <c r="AK42" s="15">
        <f t="shared" si="24"/>
        <v>3</v>
      </c>
      <c r="AL42" s="15">
        <f t="shared" si="24"/>
        <v>3</v>
      </c>
      <c r="AM42" s="15">
        <f t="shared" si="24"/>
        <v>3</v>
      </c>
      <c r="AN42" s="15">
        <f t="shared" si="24"/>
        <v>3</v>
      </c>
      <c r="AO42" s="15">
        <f t="shared" si="24"/>
        <v>3</v>
      </c>
      <c r="AP42" s="15">
        <f t="shared" si="24"/>
        <v>3</v>
      </c>
      <c r="AQ42" s="15">
        <f t="shared" si="24"/>
        <v>3</v>
      </c>
      <c r="AR42" s="15">
        <f t="shared" si="24"/>
        <v>2</v>
      </c>
      <c r="AS42" s="15">
        <f t="shared" si="24"/>
        <v>2</v>
      </c>
      <c r="AT42" s="15">
        <f t="shared" si="24"/>
        <v>3</v>
      </c>
      <c r="AU42" s="15">
        <f t="shared" si="24"/>
        <v>2</v>
      </c>
      <c r="AV42" s="15"/>
      <c r="AW42" s="109"/>
      <c r="AX42" s="32">
        <f>SUM(X42:AV42)</f>
        <v>68</v>
      </c>
      <c r="AY42" s="31"/>
      <c r="AZ42" s="31"/>
      <c r="BA42" s="31"/>
      <c r="BB42" s="31"/>
      <c r="BC42" s="31"/>
      <c r="BD42" s="31"/>
      <c r="BE42" s="15"/>
    </row>
    <row r="43" spans="1:57" ht="21.75" customHeight="1">
      <c r="A43" s="156"/>
      <c r="B43" s="5" t="s">
        <v>42</v>
      </c>
      <c r="C43" s="11"/>
      <c r="D43" s="7" t="s">
        <v>94</v>
      </c>
      <c r="E43" s="5"/>
      <c r="F43" s="5"/>
      <c r="G43" s="5"/>
      <c r="H43" s="5"/>
      <c r="I43" s="5"/>
      <c r="J43" s="5">
        <v>6</v>
      </c>
      <c r="K43" s="5"/>
      <c r="L43" s="5">
        <v>6</v>
      </c>
      <c r="M43" s="16"/>
      <c r="N43" s="16">
        <v>6</v>
      </c>
      <c r="O43" s="16"/>
      <c r="P43" s="16">
        <v>6</v>
      </c>
      <c r="Q43" s="16"/>
      <c r="R43" s="16">
        <v>6</v>
      </c>
      <c r="S43" s="16"/>
      <c r="T43" s="16">
        <v>6</v>
      </c>
      <c r="U43" s="16"/>
      <c r="V43" s="32"/>
      <c r="W43" s="31">
        <f>SUM(E43:V43)</f>
        <v>36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31"/>
      <c r="AJ43" s="95"/>
      <c r="AK43" s="16"/>
      <c r="AL43" s="17"/>
      <c r="AM43" s="17"/>
      <c r="AN43" s="17"/>
      <c r="AO43" s="17">
        <v>6</v>
      </c>
      <c r="AP43" s="16">
        <v>6</v>
      </c>
      <c r="AQ43" s="16">
        <v>6</v>
      </c>
      <c r="AR43" s="16">
        <v>6</v>
      </c>
      <c r="AS43" s="16">
        <v>6</v>
      </c>
      <c r="AT43" s="16">
        <v>6</v>
      </c>
      <c r="AU43" s="16"/>
      <c r="AV43" s="107"/>
      <c r="AW43" s="109"/>
      <c r="AX43" s="31">
        <v>36</v>
      </c>
      <c r="AY43" s="31"/>
      <c r="AZ43" s="31"/>
      <c r="BA43" s="31"/>
      <c r="BB43" s="31"/>
      <c r="BC43" s="31"/>
      <c r="BD43" s="31"/>
      <c r="BE43" s="15"/>
    </row>
    <row r="44" spans="1:57" ht="15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2"/>
      <c r="W44" s="3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1"/>
      <c r="AJ44" s="101"/>
      <c r="AK44" s="2"/>
      <c r="AL44" s="2"/>
      <c r="AM44" s="2"/>
      <c r="AN44" s="2"/>
      <c r="AO44" s="2"/>
      <c r="AP44" s="2"/>
      <c r="AQ44" s="2"/>
      <c r="AR44" s="2"/>
      <c r="AS44" s="2"/>
      <c r="AT44" s="12"/>
      <c r="AU44" s="12"/>
      <c r="AV44" s="108"/>
      <c r="AW44" s="101"/>
      <c r="AX44" s="36"/>
      <c r="AY44" s="36"/>
      <c r="AZ44" s="36"/>
      <c r="BA44" s="36"/>
      <c r="BB44" s="36"/>
      <c r="BC44" s="36"/>
      <c r="BD44" s="36"/>
      <c r="BE44" s="13"/>
    </row>
    <row r="45" spans="1:57" ht="15.75">
      <c r="A45" s="1"/>
      <c r="B45" s="139" t="s">
        <v>96</v>
      </c>
      <c r="C45" s="139"/>
      <c r="D45" s="139"/>
      <c r="E45" s="5">
        <f aca="true" t="shared" si="25" ref="E45:T45">E43+E41+E39+E29+E25+E23+E21+E19+E15+E11+E9</f>
        <v>36</v>
      </c>
      <c r="F45" s="5">
        <f t="shared" si="25"/>
        <v>36</v>
      </c>
      <c r="G45" s="5">
        <f t="shared" si="25"/>
        <v>36</v>
      </c>
      <c r="H45" s="5">
        <f t="shared" si="25"/>
        <v>36</v>
      </c>
      <c r="I45" s="5">
        <f t="shared" si="25"/>
        <v>36</v>
      </c>
      <c r="J45" s="5">
        <f t="shared" si="25"/>
        <v>36</v>
      </c>
      <c r="K45" s="5">
        <f t="shared" si="25"/>
        <v>36</v>
      </c>
      <c r="L45" s="5">
        <f t="shared" si="25"/>
        <v>36</v>
      </c>
      <c r="M45" s="5">
        <f t="shared" si="25"/>
        <v>36</v>
      </c>
      <c r="N45" s="5">
        <f t="shared" si="25"/>
        <v>36</v>
      </c>
      <c r="O45" s="5">
        <f t="shared" si="25"/>
        <v>36</v>
      </c>
      <c r="P45" s="5">
        <f t="shared" si="25"/>
        <v>36</v>
      </c>
      <c r="Q45" s="5">
        <f t="shared" si="25"/>
        <v>36</v>
      </c>
      <c r="R45" s="5">
        <f t="shared" si="25"/>
        <v>36</v>
      </c>
      <c r="S45" s="5">
        <f t="shared" si="25"/>
        <v>36</v>
      </c>
      <c r="T45" s="5">
        <f t="shared" si="25"/>
        <v>36</v>
      </c>
      <c r="U45" s="5"/>
      <c r="V45" s="32"/>
      <c r="W45" s="27">
        <f>W41+W39+W29+W25+W23+W21+W19+W15+W11+W9</f>
        <v>540</v>
      </c>
      <c r="X45" s="3">
        <f aca="true" t="shared" si="26" ref="X45:AH45">X43+X41+X39+X35+X33+X29+X27+X23+X11+X9</f>
        <v>42</v>
      </c>
      <c r="Y45" s="3">
        <f t="shared" si="26"/>
        <v>36</v>
      </c>
      <c r="Z45" s="3">
        <f t="shared" si="26"/>
        <v>36</v>
      </c>
      <c r="AA45" s="3">
        <f t="shared" si="26"/>
        <v>36</v>
      </c>
      <c r="AB45" s="3">
        <f t="shared" si="26"/>
        <v>36</v>
      </c>
      <c r="AC45" s="3">
        <f t="shared" si="26"/>
        <v>36</v>
      </c>
      <c r="AD45" s="3">
        <f t="shared" si="26"/>
        <v>36</v>
      </c>
      <c r="AE45" s="3">
        <f t="shared" si="26"/>
        <v>36</v>
      </c>
      <c r="AF45" s="3">
        <f t="shared" si="26"/>
        <v>36</v>
      </c>
      <c r="AG45" s="3">
        <f t="shared" si="26"/>
        <v>36</v>
      </c>
      <c r="AH45" s="3">
        <f t="shared" si="26"/>
        <v>36</v>
      </c>
      <c r="AI45" s="31">
        <v>0</v>
      </c>
      <c r="AJ45" s="3">
        <f aca="true" t="shared" si="27" ref="AJ45:AT45">AJ43+AK41+AK39+AK35+AK33+AK29+AK27+AK23+AK11+AK9</f>
        <v>36</v>
      </c>
      <c r="AK45" s="3">
        <f t="shared" si="27"/>
        <v>36</v>
      </c>
      <c r="AL45" s="3">
        <f t="shared" si="27"/>
        <v>36</v>
      </c>
      <c r="AM45" s="3">
        <f t="shared" si="27"/>
        <v>36</v>
      </c>
      <c r="AN45" s="3">
        <f t="shared" si="27"/>
        <v>36</v>
      </c>
      <c r="AO45" s="3">
        <f t="shared" si="27"/>
        <v>36</v>
      </c>
      <c r="AP45" s="3">
        <f t="shared" si="27"/>
        <v>36</v>
      </c>
      <c r="AQ45" s="3">
        <f t="shared" si="27"/>
        <v>36</v>
      </c>
      <c r="AR45" s="3">
        <f t="shared" si="27"/>
        <v>36</v>
      </c>
      <c r="AS45" s="3">
        <f t="shared" si="27"/>
        <v>36</v>
      </c>
      <c r="AT45" s="3">
        <f t="shared" si="27"/>
        <v>36</v>
      </c>
      <c r="AU45" s="3">
        <v>36</v>
      </c>
      <c r="AV45" s="3"/>
      <c r="AX45" s="37">
        <f>AX41+AX39+AX35+AX33+AX29+AX27+AX23+AX11+AX9</f>
        <v>816</v>
      </c>
      <c r="AY45" s="36"/>
      <c r="AZ45" s="36"/>
      <c r="BA45" s="36"/>
      <c r="BB45" s="36"/>
      <c r="BC45" s="36"/>
      <c r="BD45" s="36"/>
      <c r="BE45" s="13"/>
    </row>
    <row r="46" spans="1:57" ht="15.75">
      <c r="A46" s="1"/>
      <c r="B46" s="50"/>
      <c r="C46" s="50"/>
      <c r="D46" s="5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88"/>
      <c r="U46" s="180" t="s">
        <v>44</v>
      </c>
      <c r="V46" s="181"/>
      <c r="W46" s="2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02"/>
      <c r="AJ46" s="4"/>
      <c r="AK46" s="4"/>
      <c r="AL46" s="4"/>
      <c r="AM46" s="4"/>
      <c r="AN46" s="4"/>
      <c r="AO46" s="4"/>
      <c r="AP46" s="4"/>
      <c r="AQ46" s="4"/>
      <c r="AR46" s="4"/>
      <c r="AS46" s="14"/>
      <c r="AT46" s="3"/>
      <c r="AV46" s="96" t="s">
        <v>20</v>
      </c>
      <c r="AW46" s="91" t="s">
        <v>20</v>
      </c>
      <c r="AX46" s="2"/>
      <c r="AY46" s="2"/>
      <c r="AZ46" s="2"/>
      <c r="BA46" s="2"/>
      <c r="BB46" s="2"/>
      <c r="BC46" s="2"/>
      <c r="BD46" s="2"/>
      <c r="BE46" s="2"/>
    </row>
    <row r="47" spans="1:57" ht="15.75">
      <c r="A47" s="1"/>
      <c r="B47" s="139" t="s">
        <v>97</v>
      </c>
      <c r="C47" s="139"/>
      <c r="D47" s="139"/>
      <c r="E47" s="4">
        <f aca="true" t="shared" si="28" ref="E47:R47">E42+E40+E30+E26+E24+E22+U20+E16+U12+E10</f>
        <v>17</v>
      </c>
      <c r="F47" s="4">
        <f t="shared" si="28"/>
        <v>15</v>
      </c>
      <c r="G47" s="4">
        <f t="shared" si="28"/>
        <v>63</v>
      </c>
      <c r="H47" s="4">
        <f>H42+H40+H30+H26+H24+H22+X20+H16+AS12+H10</f>
        <v>17</v>
      </c>
      <c r="I47" s="4">
        <f t="shared" si="28"/>
        <v>17</v>
      </c>
      <c r="J47" s="4">
        <f t="shared" si="28"/>
        <v>16</v>
      </c>
      <c r="K47" s="4">
        <f t="shared" si="28"/>
        <v>17</v>
      </c>
      <c r="L47" s="4">
        <f t="shared" si="28"/>
        <v>16</v>
      </c>
      <c r="M47" s="4">
        <f t="shared" si="28"/>
        <v>17</v>
      </c>
      <c r="N47" s="4">
        <f t="shared" si="28"/>
        <v>16</v>
      </c>
      <c r="O47" s="4">
        <f t="shared" si="28"/>
        <v>17</v>
      </c>
      <c r="P47" s="4">
        <f t="shared" si="28"/>
        <v>16</v>
      </c>
      <c r="Q47" s="4">
        <f t="shared" si="28"/>
        <v>17</v>
      </c>
      <c r="R47" s="4">
        <f t="shared" si="28"/>
        <v>16</v>
      </c>
      <c r="S47" s="4">
        <f>S42+S40+S30+S26+S24+S22+AI20+S16+AJ12+S10</f>
        <v>17</v>
      </c>
      <c r="T47" s="4">
        <f>T42+T40+T30+T26+T24+T22+AJ20+T16+AK12+T10</f>
        <v>14</v>
      </c>
      <c r="U47" s="4">
        <f>U42+U40+U30+U26+U24+U22+AK20+U16+AL12+U10</f>
        <v>2</v>
      </c>
      <c r="V47" s="2"/>
      <c r="W47" s="2"/>
      <c r="X47" s="4">
        <f aca="true" t="shared" si="29" ref="X47:AI47">X42+X40+X36+X34+X30+X28+X24+X12</f>
        <v>21</v>
      </c>
      <c r="Y47" s="4">
        <f t="shared" si="29"/>
        <v>18</v>
      </c>
      <c r="Z47" s="4">
        <f t="shared" si="29"/>
        <v>18</v>
      </c>
      <c r="AA47" s="4">
        <f t="shared" si="29"/>
        <v>18</v>
      </c>
      <c r="AB47" s="4">
        <f t="shared" si="29"/>
        <v>18</v>
      </c>
      <c r="AC47" s="4">
        <f t="shared" si="29"/>
        <v>18</v>
      </c>
      <c r="AD47" s="4">
        <f t="shared" si="29"/>
        <v>18</v>
      </c>
      <c r="AE47" s="4">
        <f t="shared" si="29"/>
        <v>18</v>
      </c>
      <c r="AF47" s="4">
        <f t="shared" si="29"/>
        <v>18</v>
      </c>
      <c r="AG47" s="4">
        <f t="shared" si="29"/>
        <v>18</v>
      </c>
      <c r="AH47" s="4">
        <f t="shared" si="29"/>
        <v>18</v>
      </c>
      <c r="AI47" s="4">
        <f t="shared" si="29"/>
        <v>0</v>
      </c>
      <c r="AJ47" s="4">
        <v>18</v>
      </c>
      <c r="AK47" s="4">
        <v>18</v>
      </c>
      <c r="AL47" s="4">
        <v>18</v>
      </c>
      <c r="AM47" s="4">
        <v>18</v>
      </c>
      <c r="AN47" s="4">
        <v>18</v>
      </c>
      <c r="AO47" s="4">
        <v>15</v>
      </c>
      <c r="AP47" s="4">
        <v>15</v>
      </c>
      <c r="AQ47" s="4">
        <v>15</v>
      </c>
      <c r="AR47" s="4">
        <v>15</v>
      </c>
      <c r="AS47" s="4">
        <v>15</v>
      </c>
      <c r="AT47" s="4">
        <v>14</v>
      </c>
      <c r="AU47" s="4">
        <v>14</v>
      </c>
      <c r="AV47" s="4">
        <v>9</v>
      </c>
      <c r="AW47" s="4">
        <v>6</v>
      </c>
      <c r="AX47" s="2"/>
      <c r="AY47" s="2"/>
      <c r="AZ47" s="2"/>
      <c r="BA47" s="2"/>
      <c r="BB47" s="2"/>
      <c r="BC47" s="2"/>
      <c r="BD47" s="2"/>
      <c r="BE47" s="2"/>
    </row>
    <row r="48" spans="1:57" ht="15.75">
      <c r="A48" s="1"/>
      <c r="B48" s="150" t="s">
        <v>98</v>
      </c>
      <c r="C48" s="150"/>
      <c r="D48" s="150"/>
      <c r="E48" s="4">
        <f>E47+E45</f>
        <v>53</v>
      </c>
      <c r="F48" s="4">
        <f aca="true" t="shared" si="30" ref="F48:U48">F47+F45</f>
        <v>51</v>
      </c>
      <c r="G48" s="4">
        <f t="shared" si="30"/>
        <v>99</v>
      </c>
      <c r="H48" s="4">
        <f t="shared" si="30"/>
        <v>53</v>
      </c>
      <c r="I48" s="4">
        <f t="shared" si="30"/>
        <v>53</v>
      </c>
      <c r="J48" s="4">
        <f t="shared" si="30"/>
        <v>52</v>
      </c>
      <c r="K48" s="4">
        <f t="shared" si="30"/>
        <v>53</v>
      </c>
      <c r="L48" s="4">
        <f t="shared" si="30"/>
        <v>52</v>
      </c>
      <c r="M48" s="4">
        <f t="shared" si="30"/>
        <v>53</v>
      </c>
      <c r="N48" s="4">
        <f t="shared" si="30"/>
        <v>52</v>
      </c>
      <c r="O48" s="4">
        <f t="shared" si="30"/>
        <v>53</v>
      </c>
      <c r="P48" s="4">
        <f t="shared" si="30"/>
        <v>52</v>
      </c>
      <c r="Q48" s="4">
        <f t="shared" si="30"/>
        <v>53</v>
      </c>
      <c r="R48" s="4">
        <f t="shared" si="30"/>
        <v>52</v>
      </c>
      <c r="S48" s="4">
        <f t="shared" si="30"/>
        <v>53</v>
      </c>
      <c r="T48" s="4">
        <f t="shared" si="30"/>
        <v>50</v>
      </c>
      <c r="U48" s="4">
        <f t="shared" si="30"/>
        <v>2</v>
      </c>
      <c r="V48" s="2"/>
      <c r="W48" s="2"/>
      <c r="X48" s="4">
        <f>X47+X45</f>
        <v>63</v>
      </c>
      <c r="Y48" s="4">
        <f aca="true" t="shared" si="31" ref="Y48:AI48">Y47+Y45</f>
        <v>54</v>
      </c>
      <c r="Z48" s="4">
        <f t="shared" si="31"/>
        <v>54</v>
      </c>
      <c r="AA48" s="4">
        <f t="shared" si="31"/>
        <v>54</v>
      </c>
      <c r="AB48" s="4">
        <f t="shared" si="31"/>
        <v>54</v>
      </c>
      <c r="AC48" s="4">
        <f t="shared" si="31"/>
        <v>54</v>
      </c>
      <c r="AD48" s="4">
        <f t="shared" si="31"/>
        <v>54</v>
      </c>
      <c r="AE48" s="4">
        <f t="shared" si="31"/>
        <v>54</v>
      </c>
      <c r="AF48" s="4">
        <f t="shared" si="31"/>
        <v>54</v>
      </c>
      <c r="AG48" s="4">
        <f t="shared" si="31"/>
        <v>54</v>
      </c>
      <c r="AH48" s="4">
        <f t="shared" si="31"/>
        <v>54</v>
      </c>
      <c r="AI48" s="4">
        <f t="shared" si="31"/>
        <v>0</v>
      </c>
      <c r="AJ48" s="4">
        <v>54</v>
      </c>
      <c r="AK48" s="4">
        <v>54</v>
      </c>
      <c r="AL48" s="4">
        <v>54</v>
      </c>
      <c r="AM48" s="4">
        <v>54</v>
      </c>
      <c r="AN48" s="4">
        <v>54</v>
      </c>
      <c r="AO48" s="4">
        <v>51</v>
      </c>
      <c r="AP48" s="4">
        <v>51</v>
      </c>
      <c r="AQ48" s="4">
        <v>51</v>
      </c>
      <c r="AR48" s="4">
        <v>51</v>
      </c>
      <c r="AS48" s="4">
        <v>51</v>
      </c>
      <c r="AT48" s="4">
        <v>50</v>
      </c>
      <c r="AU48" s="4">
        <v>50</v>
      </c>
      <c r="AV48" s="4">
        <v>45</v>
      </c>
      <c r="AW48" s="4">
        <v>6</v>
      </c>
      <c r="AX48" s="2"/>
      <c r="AY48" s="2"/>
      <c r="AZ48" s="2"/>
      <c r="BA48" s="2"/>
      <c r="BB48" s="2"/>
      <c r="BC48" s="2"/>
      <c r="BD48" s="2"/>
      <c r="BE48" s="2"/>
    </row>
    <row r="49" spans="1:57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48"/>
      <c r="AU50" s="48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48"/>
      <c r="AU51" s="48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48"/>
      <c r="AU52" s="48"/>
      <c r="AV52" s="1"/>
      <c r="AW52" s="1"/>
      <c r="AX52" s="1"/>
      <c r="AY52" s="1"/>
      <c r="AZ52" s="1"/>
      <c r="BA52" s="1"/>
      <c r="BB52" s="1"/>
      <c r="BC52" s="1"/>
      <c r="BD52" s="1"/>
      <c r="BE52" s="1"/>
    </row>
  </sheetData>
  <sheetProtection/>
  <mergeCells count="58">
    <mergeCell ref="B45:D45"/>
    <mergeCell ref="B47:D47"/>
    <mergeCell ref="B41:B42"/>
    <mergeCell ref="C41:C42"/>
    <mergeCell ref="C35:C36"/>
    <mergeCell ref="B35:B36"/>
    <mergeCell ref="C39:C40"/>
    <mergeCell ref="B39:B40"/>
    <mergeCell ref="B37:B38"/>
    <mergeCell ref="C37:C38"/>
    <mergeCell ref="C23:C24"/>
    <mergeCell ref="C33:C34"/>
    <mergeCell ref="C9:C10"/>
    <mergeCell ref="B9:B10"/>
    <mergeCell ref="D2:D6"/>
    <mergeCell ref="E5:BD5"/>
    <mergeCell ref="E3:BD3"/>
    <mergeCell ref="AA2:AC2"/>
    <mergeCell ref="AE2:AH2"/>
    <mergeCell ref="AJ2:AL2"/>
    <mergeCell ref="A2:A6"/>
    <mergeCell ref="B2:B6"/>
    <mergeCell ref="C2:C6"/>
    <mergeCell ref="B17:B18"/>
    <mergeCell ref="C13:C14"/>
    <mergeCell ref="B13:B14"/>
    <mergeCell ref="B11:B12"/>
    <mergeCell ref="C7:C8"/>
    <mergeCell ref="B7:B8"/>
    <mergeCell ref="C11:C12"/>
    <mergeCell ref="A7:A43"/>
    <mergeCell ref="B21:B22"/>
    <mergeCell ref="B19:B20"/>
    <mergeCell ref="C19:C20"/>
    <mergeCell ref="C15:C16"/>
    <mergeCell ref="B15:B16"/>
    <mergeCell ref="C29:C30"/>
    <mergeCell ref="B29:B30"/>
    <mergeCell ref="C27:C28"/>
    <mergeCell ref="B33:B34"/>
    <mergeCell ref="B48:D48"/>
    <mergeCell ref="U46:V46"/>
    <mergeCell ref="B27:B28"/>
    <mergeCell ref="C17:C18"/>
    <mergeCell ref="C31:C32"/>
    <mergeCell ref="B31:B32"/>
    <mergeCell ref="B25:B26"/>
    <mergeCell ref="C25:C26"/>
    <mergeCell ref="C21:C22"/>
    <mergeCell ref="B23:B24"/>
    <mergeCell ref="AN2:AQ2"/>
    <mergeCell ref="AS2:AU2"/>
    <mergeCell ref="AW2:AY2"/>
    <mergeCell ref="BA2:BD2"/>
    <mergeCell ref="J2:L2"/>
    <mergeCell ref="E1:BD1"/>
    <mergeCell ref="N2:P2"/>
    <mergeCell ref="R2:T2"/>
  </mergeCells>
  <printOptions/>
  <pageMargins left="0.3937007874015748" right="0.3937007874015748" top="0.3937007874015748" bottom="0.3937007874015748" header="0.31496062992125984" footer="0.31496062992125984"/>
  <pageSetup fitToWidth="2" fitToHeight="1" horizontalDpi="180" verticalDpi="180" orientation="landscape" paperSize="9" scale="52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2015-07-10T10:48:42Z</cp:lastPrinted>
  <dcterms:created xsi:type="dcterms:W3CDTF">2006-09-28T05:33:49Z</dcterms:created>
  <dcterms:modified xsi:type="dcterms:W3CDTF">2020-04-09T05:39:15Z</dcterms:modified>
  <cp:category/>
  <cp:version/>
  <cp:contentType/>
  <cp:contentStatus/>
</cp:coreProperties>
</file>